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abe-yu\OneDrive - 国立大学法人九州工業大学\デスクトップ\20260122作業用\単位認定\"/>
    </mc:Choice>
  </mc:AlternateContent>
  <xr:revisionPtr revIDLastSave="0" documentId="13_ncr:1_{D46CBA3C-D28E-4D37-BD3B-BF59DBFCD36A}" xr6:coauthVersionLast="47" xr6:coauthVersionMax="47" xr10:uidLastSave="{00000000-0000-0000-0000-000000000000}"/>
  <bookViews>
    <workbookView xWindow="-120" yWindow="-120" windowWidth="38640" windowHeight="21120" xr2:uid="{00000000-000D-0000-FFFF-FFFF00000000}"/>
  </bookViews>
  <sheets>
    <sheet name="情報・通信" sheetId="14" r:id="rId1"/>
  </sheets>
  <definedNames>
    <definedName name="_xlnm.Print_Area" localSheetId="0">情報・通信!$A$1:$U$130</definedName>
    <definedName name="_xlnm.Print_Titles" localSheetId="0">情報・通信!$1:$14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5" i="14" l="1"/>
  <c r="J124" i="14"/>
  <c r="J123" i="14"/>
  <c r="J121" i="14"/>
  <c r="T16" i="14"/>
  <c r="U16" i="14" s="1"/>
  <c r="T17" i="14"/>
  <c r="U17" i="14" s="1"/>
  <c r="T18" i="14"/>
  <c r="U18" i="14" s="1"/>
  <c r="T19" i="14"/>
  <c r="U19" i="14" s="1"/>
  <c r="T20" i="14"/>
  <c r="U20" i="14" s="1"/>
  <c r="T21" i="14"/>
  <c r="U21" i="14" s="1"/>
  <c r="T22" i="14"/>
  <c r="U22" i="14" s="1"/>
  <c r="T23" i="14"/>
  <c r="U23" i="14" s="1"/>
  <c r="T24" i="14"/>
  <c r="U24" i="14" s="1"/>
  <c r="T25" i="14"/>
  <c r="U25" i="14" s="1"/>
  <c r="T26" i="14"/>
  <c r="U26" i="14" s="1"/>
  <c r="T27" i="14"/>
  <c r="U27" i="14" s="1"/>
  <c r="T28" i="14"/>
  <c r="U28" i="14" s="1"/>
  <c r="T29" i="14"/>
  <c r="U29" i="14" s="1"/>
  <c r="T30" i="14"/>
  <c r="U30" i="14" s="1"/>
  <c r="T31" i="14"/>
  <c r="U31" i="14" s="1"/>
  <c r="T32" i="14"/>
  <c r="U32" i="14" s="1"/>
  <c r="T33" i="14"/>
  <c r="U33" i="14" s="1"/>
  <c r="T34" i="14"/>
  <c r="U34" i="14" s="1"/>
  <c r="T35" i="14"/>
  <c r="U35" i="14" s="1"/>
  <c r="T36" i="14"/>
  <c r="U36" i="14" s="1"/>
  <c r="T37" i="14"/>
  <c r="U37" i="14" s="1"/>
  <c r="T38" i="14"/>
  <c r="U38" i="14" s="1"/>
  <c r="T39" i="14"/>
  <c r="U39" i="14" s="1"/>
  <c r="T40" i="14"/>
  <c r="U40" i="14" s="1"/>
  <c r="T41" i="14"/>
  <c r="U41" i="14" s="1"/>
  <c r="T42" i="14"/>
  <c r="U42" i="14" s="1"/>
  <c r="T43" i="14"/>
  <c r="U43" i="14" s="1"/>
  <c r="T44" i="14"/>
  <c r="U44" i="14" s="1"/>
  <c r="T45" i="14"/>
  <c r="U45" i="14" s="1"/>
  <c r="T46" i="14"/>
  <c r="U46" i="14" s="1"/>
  <c r="T47" i="14"/>
  <c r="U47" i="14" s="1"/>
  <c r="T48" i="14"/>
  <c r="U48" i="14" s="1"/>
  <c r="T49" i="14"/>
  <c r="U49" i="14" s="1"/>
  <c r="T50" i="14"/>
  <c r="U50" i="14" s="1"/>
  <c r="T51" i="14"/>
  <c r="U51" i="14" s="1"/>
  <c r="T52" i="14"/>
  <c r="U52" i="14" s="1"/>
  <c r="T53" i="14"/>
  <c r="U53" i="14" s="1"/>
  <c r="T54" i="14"/>
  <c r="U54" i="14" s="1"/>
  <c r="T55" i="14"/>
  <c r="U55" i="14" s="1"/>
  <c r="T56" i="14"/>
  <c r="U56" i="14" s="1"/>
  <c r="T57" i="14"/>
  <c r="U57" i="14" s="1"/>
  <c r="T58" i="14"/>
  <c r="U58" i="14" s="1"/>
  <c r="T59" i="14"/>
  <c r="U59" i="14" s="1"/>
  <c r="T60" i="14"/>
  <c r="U60" i="14" s="1"/>
  <c r="T61" i="14"/>
  <c r="U61" i="14" s="1"/>
  <c r="T62" i="14"/>
  <c r="U62" i="14" s="1"/>
  <c r="T63" i="14"/>
  <c r="U63" i="14" s="1"/>
  <c r="T64" i="14"/>
  <c r="U64" i="14" s="1"/>
  <c r="T65" i="14"/>
  <c r="U65" i="14" s="1"/>
  <c r="T66" i="14"/>
  <c r="U66" i="14" s="1"/>
  <c r="T67" i="14"/>
  <c r="U67" i="14" s="1"/>
  <c r="T68" i="14"/>
  <c r="U68" i="14" s="1"/>
  <c r="T69" i="14"/>
  <c r="U69" i="14" s="1"/>
  <c r="T70" i="14"/>
  <c r="U70" i="14" s="1"/>
  <c r="T71" i="14"/>
  <c r="U71" i="14" s="1"/>
  <c r="T72" i="14"/>
  <c r="U72" i="14" s="1"/>
  <c r="T73" i="14"/>
  <c r="U73" i="14" s="1"/>
  <c r="T74" i="14"/>
  <c r="U74" i="14" s="1"/>
  <c r="T75" i="14"/>
  <c r="U75" i="14" s="1"/>
  <c r="T76" i="14"/>
  <c r="U76" i="14" s="1"/>
  <c r="T77" i="14"/>
  <c r="U77" i="14" s="1"/>
  <c r="T78" i="14"/>
  <c r="U78" i="14" s="1"/>
  <c r="T79" i="14"/>
  <c r="U79" i="14" s="1"/>
  <c r="T80" i="14"/>
  <c r="U80" i="14" s="1"/>
  <c r="T81" i="14"/>
  <c r="U81" i="14" s="1"/>
  <c r="T82" i="14"/>
  <c r="U82" i="14" s="1"/>
  <c r="T83" i="14"/>
  <c r="U83" i="14" s="1"/>
  <c r="T84" i="14"/>
  <c r="U84" i="14" s="1"/>
  <c r="T85" i="14"/>
  <c r="U85" i="14" s="1"/>
  <c r="T86" i="14"/>
  <c r="U86" i="14" s="1"/>
  <c r="T87" i="14"/>
  <c r="U87" i="14" s="1"/>
  <c r="T88" i="14"/>
  <c r="U88" i="14" s="1"/>
  <c r="T89" i="14"/>
  <c r="U89" i="14" s="1"/>
  <c r="T90" i="14"/>
  <c r="U90" i="14" s="1"/>
  <c r="T91" i="14"/>
  <c r="U91" i="14" s="1"/>
  <c r="T92" i="14"/>
  <c r="U92" i="14" s="1"/>
  <c r="T93" i="14"/>
  <c r="U93" i="14" s="1"/>
  <c r="T94" i="14"/>
  <c r="U94" i="14" s="1"/>
  <c r="T95" i="14"/>
  <c r="U95" i="14" s="1"/>
  <c r="T96" i="14"/>
  <c r="U96" i="14" s="1"/>
  <c r="T97" i="14"/>
  <c r="U97" i="14" s="1"/>
  <c r="T98" i="14"/>
  <c r="U98" i="14" s="1"/>
  <c r="T99" i="14"/>
  <c r="U99" i="14" s="1"/>
  <c r="T100" i="14"/>
  <c r="U100" i="14" s="1"/>
  <c r="T101" i="14"/>
  <c r="U101" i="14" s="1"/>
  <c r="T102" i="14"/>
  <c r="U102" i="14" s="1"/>
  <c r="T103" i="14"/>
  <c r="U103" i="14" s="1"/>
  <c r="T104" i="14"/>
  <c r="U104" i="14" s="1"/>
  <c r="T105" i="14"/>
  <c r="U105" i="14" s="1"/>
  <c r="T106" i="14"/>
  <c r="U106" i="14" s="1"/>
  <c r="T107" i="14"/>
  <c r="U107" i="14" s="1"/>
  <c r="T108" i="14"/>
  <c r="U108" i="14" s="1"/>
  <c r="T15" i="14"/>
  <c r="U15" i="14" s="1"/>
  <c r="J117" i="14" l="1"/>
  <c r="J116" i="14"/>
  <c r="J113" i="14"/>
  <c r="J112" i="14"/>
  <c r="J115" i="14" l="1"/>
  <c r="J126" i="14"/>
  <c r="J119" i="14" s="1"/>
  <c r="J111" i="14"/>
  <c r="J130" i="14" s="1"/>
  <c r="J128" i="14" l="1"/>
</calcChain>
</file>

<file path=xl/sharedStrings.xml><?xml version="1.0" encoding="utf-8"?>
<sst xmlns="http://schemas.openxmlformats.org/spreadsheetml/2006/main" count="413" uniqueCount="166">
  <si>
    <t>科目名</t>
  </si>
  <si>
    <t>科目区分</t>
  </si>
  <si>
    <t>確率・統計</t>
    <rPh sb="0" eb="2">
      <t>カクリツ</t>
    </rPh>
    <rPh sb="3" eb="5">
      <t>トウケイ</t>
    </rPh>
    <phoneticPr fontId="2"/>
  </si>
  <si>
    <t>微分方程式</t>
    <rPh sb="0" eb="2">
      <t>ビブン</t>
    </rPh>
    <rPh sb="2" eb="5">
      <t>ホウテイシキ</t>
    </rPh>
    <phoneticPr fontId="2"/>
  </si>
  <si>
    <t>プログラミング</t>
  </si>
  <si>
    <t>オペレーティングシステム</t>
  </si>
  <si>
    <t>学        科</t>
    <rPh sb="0" eb="1">
      <t>ガク</t>
    </rPh>
    <rPh sb="9" eb="10">
      <t>カ</t>
    </rPh>
    <phoneticPr fontId="2"/>
  </si>
  <si>
    <t>学生番号</t>
    <rPh sb="0" eb="2">
      <t>ガクセイ</t>
    </rPh>
    <rPh sb="2" eb="4">
      <t>バンゴウ</t>
    </rPh>
    <phoneticPr fontId="2"/>
  </si>
  <si>
    <t>解析Ⅰ・同演習</t>
    <rPh sb="0" eb="2">
      <t>カイセキ</t>
    </rPh>
    <rPh sb="4" eb="5">
      <t>ドウ</t>
    </rPh>
    <rPh sb="5" eb="7">
      <t>エンシュウ</t>
    </rPh>
    <phoneticPr fontId="2"/>
  </si>
  <si>
    <t>線形代数Ⅰ</t>
    <rPh sb="0" eb="2">
      <t>センケイ</t>
    </rPh>
    <rPh sb="2" eb="4">
      <t>ダイスウ</t>
    </rPh>
    <phoneticPr fontId="2"/>
  </si>
  <si>
    <t>離散数学Ⅰ</t>
    <rPh sb="0" eb="2">
      <t>リサン</t>
    </rPh>
    <rPh sb="2" eb="4">
      <t>スウガク</t>
    </rPh>
    <phoneticPr fontId="2"/>
  </si>
  <si>
    <t>解析Ⅱ</t>
    <rPh sb="0" eb="2">
      <t>カイセキ</t>
    </rPh>
    <phoneticPr fontId="2"/>
  </si>
  <si>
    <t>線形代数Ⅱ・同演習</t>
    <rPh sb="0" eb="2">
      <t>センケイ</t>
    </rPh>
    <rPh sb="2" eb="4">
      <t>ダイスウ</t>
    </rPh>
    <phoneticPr fontId="2"/>
  </si>
  <si>
    <t>離散数学Ⅱ</t>
    <rPh sb="0" eb="2">
      <t>リサン</t>
    </rPh>
    <rPh sb="2" eb="4">
      <t>スウガク</t>
    </rPh>
    <phoneticPr fontId="2"/>
  </si>
  <si>
    <t>力学Ⅰ</t>
    <rPh sb="0" eb="2">
      <t>リキガク</t>
    </rPh>
    <phoneticPr fontId="2"/>
  </si>
  <si>
    <t>電磁気学Ⅰ</t>
    <rPh sb="0" eb="3">
      <t>デンジキ</t>
    </rPh>
    <rPh sb="3" eb="4">
      <t>ガク</t>
    </rPh>
    <phoneticPr fontId="2"/>
  </si>
  <si>
    <t>化学Ⅰ</t>
    <rPh sb="0" eb="2">
      <t>カガク</t>
    </rPh>
    <phoneticPr fontId="2"/>
  </si>
  <si>
    <t>生物学Ⅰ</t>
    <rPh sb="0" eb="3">
      <t>セイブツガク</t>
    </rPh>
    <phoneticPr fontId="2"/>
  </si>
  <si>
    <t>情報工学基礎実験</t>
    <rPh sb="0" eb="8">
      <t>ジョウホウコウガクキソジッケン</t>
    </rPh>
    <phoneticPr fontId="2"/>
  </si>
  <si>
    <t>計算機システムⅠ</t>
    <rPh sb="0" eb="2">
      <t>ケイサン</t>
    </rPh>
    <rPh sb="2" eb="3">
      <t>キ</t>
    </rPh>
    <phoneticPr fontId="2"/>
  </si>
  <si>
    <t>情報工学概論</t>
    <rPh sb="4" eb="6">
      <t>ガイロン</t>
    </rPh>
    <phoneticPr fontId="2"/>
  </si>
  <si>
    <t>データ構造とアルゴリズム</t>
    <rPh sb="3" eb="5">
      <t>コウゾウ</t>
    </rPh>
    <phoneticPr fontId="2"/>
  </si>
  <si>
    <t>計算機システムⅡ</t>
    <rPh sb="0" eb="3">
      <t>ケイサンキ</t>
    </rPh>
    <phoneticPr fontId="2"/>
  </si>
  <si>
    <t>情報セキュリティ概論</t>
    <rPh sb="0" eb="2">
      <t>ジョウホウ</t>
    </rPh>
    <rPh sb="8" eb="10">
      <t>ガイロン</t>
    </rPh>
    <phoneticPr fontId="2"/>
  </si>
  <si>
    <t>プログラム設計</t>
    <rPh sb="5" eb="7">
      <t>セッケイ</t>
    </rPh>
    <phoneticPr fontId="2"/>
  </si>
  <si>
    <t>ネットワーク通信基礎</t>
    <rPh sb="6" eb="8">
      <t>ツウシン</t>
    </rPh>
    <rPh sb="8" eb="10">
      <t>キソ</t>
    </rPh>
    <phoneticPr fontId="2"/>
  </si>
  <si>
    <t>知的財産概論</t>
  </si>
  <si>
    <t>キャリア形成概論</t>
  </si>
  <si>
    <t>情報関連法規</t>
  </si>
  <si>
    <t>インターンシップ</t>
  </si>
  <si>
    <t>海外研修Ⅰ</t>
  </si>
  <si>
    <t>海外研修Ⅱ</t>
  </si>
  <si>
    <t>海外インターンシップ実習Ⅰ</t>
  </si>
  <si>
    <t>海外インターンシップ実習Ⅱ</t>
  </si>
  <si>
    <t>計算機アーキテクチャ</t>
  </si>
  <si>
    <t>応用数学</t>
  </si>
  <si>
    <t>データベース</t>
  </si>
  <si>
    <t>組込みプログラミング</t>
  </si>
  <si>
    <t>卒業研究</t>
  </si>
  <si>
    <t>選必</t>
  </si>
  <si>
    <t>専門科目</t>
    <rPh sb="0" eb="2">
      <t>センモン</t>
    </rPh>
    <rPh sb="2" eb="4">
      <t>カモク</t>
    </rPh>
    <phoneticPr fontId="2"/>
  </si>
  <si>
    <t>選必</t>
    <phoneticPr fontId="2"/>
  </si>
  <si>
    <t>選択</t>
    <rPh sb="0" eb="2">
      <t>センタク</t>
    </rPh>
    <phoneticPr fontId="2"/>
  </si>
  <si>
    <t>選択</t>
  </si>
  <si>
    <t>必修</t>
  </si>
  <si>
    <t>遠隔授業科目として実施予定</t>
    <rPh sb="0" eb="6">
      <t>エンカクジュギョウカモク</t>
    </rPh>
    <rPh sb="9" eb="11">
      <t>ジッシ</t>
    </rPh>
    <rPh sb="11" eb="13">
      <t>ヨテイ</t>
    </rPh>
    <phoneticPr fontId="26"/>
  </si>
  <si>
    <t>教養教育科目区分認定科目（対面）</t>
    <rPh sb="0" eb="4">
      <t>キョウヨウキョウイク</t>
    </rPh>
    <rPh sb="4" eb="6">
      <t>カモク</t>
    </rPh>
    <rPh sb="6" eb="8">
      <t>クブン</t>
    </rPh>
    <rPh sb="8" eb="10">
      <t>ニンテイ</t>
    </rPh>
    <rPh sb="10" eb="12">
      <t>カモク</t>
    </rPh>
    <rPh sb="13" eb="15">
      <t>タイメン</t>
    </rPh>
    <phoneticPr fontId="2"/>
  </si>
  <si>
    <t>認定科目</t>
    <phoneticPr fontId="26"/>
  </si>
  <si>
    <t>　教養教育科目認定単位数(遠隔)</t>
    <rPh sb="1" eb="3">
      <t>キョウヨウ</t>
    </rPh>
    <rPh sb="3" eb="5">
      <t>キョウイク</t>
    </rPh>
    <rPh sb="5" eb="7">
      <t>カモク</t>
    </rPh>
    <rPh sb="7" eb="9">
      <t>ニンテイ</t>
    </rPh>
    <rPh sb="9" eb="11">
      <t>タンイ</t>
    </rPh>
    <rPh sb="11" eb="12">
      <t>スウ</t>
    </rPh>
    <rPh sb="13" eb="15">
      <t>エンカク</t>
    </rPh>
    <phoneticPr fontId="26"/>
  </si>
  <si>
    <t>　基礎・情報技術者・専門科目授業科目認定単位数(遠隔)</t>
    <phoneticPr fontId="26"/>
  </si>
  <si>
    <t>●遠隔授業科目認定単位数チェック</t>
    <rPh sb="1" eb="3">
      <t>エンカク</t>
    </rPh>
    <rPh sb="3" eb="5">
      <t>ジュギョウ</t>
    </rPh>
    <rPh sb="5" eb="7">
      <t>カモク</t>
    </rPh>
    <rPh sb="7" eb="9">
      <t>ニンテイ</t>
    </rPh>
    <rPh sb="9" eb="11">
      <t>タンイ</t>
    </rPh>
    <rPh sb="11" eb="12">
      <t>スウ</t>
    </rPh>
    <phoneticPr fontId="26"/>
  </si>
  <si>
    <t>○遠隔授業科目認定単位数合計</t>
    <rPh sb="1" eb="3">
      <t>エンカク</t>
    </rPh>
    <rPh sb="3" eb="5">
      <t>ジュギョウ</t>
    </rPh>
    <rPh sb="5" eb="7">
      <t>カモク</t>
    </rPh>
    <rPh sb="7" eb="9">
      <t>ニンテイ</t>
    </rPh>
    <rPh sb="9" eb="11">
      <t>タンイ</t>
    </rPh>
    <rPh sb="11" eb="12">
      <t>スウ</t>
    </rPh>
    <rPh sb="12" eb="14">
      <t>ゴウケイ</t>
    </rPh>
    <phoneticPr fontId="26"/>
  </si>
  <si>
    <t xml:space="preserve"> 教養教育科目認定単位数合計（遠隔＋対面）</t>
    <rPh sb="1" eb="3">
      <t>キョウヨウ</t>
    </rPh>
    <rPh sb="3" eb="5">
      <t>キョウイク</t>
    </rPh>
    <rPh sb="5" eb="7">
      <t>カモク</t>
    </rPh>
    <rPh sb="15" eb="17">
      <t>エンカク</t>
    </rPh>
    <rPh sb="18" eb="20">
      <t>タイメン</t>
    </rPh>
    <phoneticPr fontId="26"/>
  </si>
  <si>
    <t xml:space="preserve"> 基礎・情報技術者・専門科目認定単位数合計(遠隔＋対面)</t>
    <phoneticPr fontId="26"/>
  </si>
  <si>
    <t>・教養教育科目</t>
    <phoneticPr fontId="26"/>
  </si>
  <si>
    <t>・基礎・情報技術者・専門科目</t>
    <phoneticPr fontId="26"/>
  </si>
  <si>
    <t>⇐MAX20</t>
    <phoneticPr fontId="26"/>
  </si>
  <si>
    <t>○認定単位数合計</t>
    <rPh sb="1" eb="3">
      <t>ニンテイ</t>
    </rPh>
    <rPh sb="3" eb="5">
      <t>タンイ</t>
    </rPh>
    <rPh sb="5" eb="6">
      <t>スウ</t>
    </rPh>
    <rPh sb="6" eb="8">
      <t>ゴウケイ</t>
    </rPh>
    <phoneticPr fontId="26"/>
  </si>
  <si>
    <t>教養教育科目区分認定科目（遠隔）</t>
  </si>
  <si>
    <t>⇐MAX80</t>
    <phoneticPr fontId="26"/>
  </si>
  <si>
    <t>●総認定単位数チェック</t>
    <rPh sb="1" eb="2">
      <t>ソウ</t>
    </rPh>
    <rPh sb="2" eb="4">
      <t>ニンテイ</t>
    </rPh>
    <rPh sb="4" eb="6">
      <t>タンイ</t>
    </rPh>
    <rPh sb="6" eb="7">
      <t>スウ</t>
    </rPh>
    <phoneticPr fontId="26"/>
  </si>
  <si>
    <t>専門科目区分認定科目Ⅰ（対面）</t>
    <rPh sb="0" eb="2">
      <t>センモン</t>
    </rPh>
    <rPh sb="2" eb="4">
      <t>カモク</t>
    </rPh>
    <rPh sb="4" eb="6">
      <t>クブン</t>
    </rPh>
    <rPh sb="6" eb="8">
      <t>ニンテイ</t>
    </rPh>
    <rPh sb="8" eb="10">
      <t>カモク</t>
    </rPh>
    <rPh sb="12" eb="14">
      <t>タイメン</t>
    </rPh>
    <phoneticPr fontId="2"/>
  </si>
  <si>
    <t>専門科目区分認定科目Ⅳ（対面）</t>
    <rPh sb="0" eb="2">
      <t>センモン</t>
    </rPh>
    <rPh sb="2" eb="4">
      <t>カモク</t>
    </rPh>
    <rPh sb="4" eb="6">
      <t>クブン</t>
    </rPh>
    <rPh sb="6" eb="8">
      <t>ニンテイ</t>
    </rPh>
    <rPh sb="8" eb="10">
      <t>カモク</t>
    </rPh>
    <rPh sb="12" eb="14">
      <t>タイメン</t>
    </rPh>
    <phoneticPr fontId="2"/>
  </si>
  <si>
    <t>専門科目区分認定科目Ⅳ（遠隔）</t>
    <rPh sb="0" eb="2">
      <t>センモン</t>
    </rPh>
    <rPh sb="2" eb="4">
      <t>カモク</t>
    </rPh>
    <rPh sb="4" eb="6">
      <t>クブン</t>
    </rPh>
    <rPh sb="6" eb="8">
      <t>ニンテイ</t>
    </rPh>
    <rPh sb="8" eb="10">
      <t>カモク</t>
    </rPh>
    <rPh sb="12" eb="14">
      <t>エンカク</t>
    </rPh>
    <phoneticPr fontId="2"/>
  </si>
  <si>
    <t>専門科目区分認定科目Ⅰ（遠隔）</t>
    <rPh sb="0" eb="2">
      <t>センモン</t>
    </rPh>
    <rPh sb="2" eb="4">
      <t>カモク</t>
    </rPh>
    <rPh sb="4" eb="6">
      <t>クブン</t>
    </rPh>
    <rPh sb="6" eb="8">
      <t>ニンテイ</t>
    </rPh>
    <rPh sb="8" eb="10">
      <t>カモク</t>
    </rPh>
    <rPh sb="12" eb="14">
      <t>エンカク</t>
    </rPh>
    <phoneticPr fontId="2"/>
  </si>
  <si>
    <t>専門科目区分認定科目Ⅱ（対面）</t>
    <rPh sb="0" eb="2">
      <t>センモン</t>
    </rPh>
    <rPh sb="2" eb="4">
      <t>カモク</t>
    </rPh>
    <rPh sb="4" eb="6">
      <t>クブン</t>
    </rPh>
    <rPh sb="6" eb="8">
      <t>ニンテイ</t>
    </rPh>
    <rPh sb="8" eb="10">
      <t>カモク</t>
    </rPh>
    <rPh sb="12" eb="14">
      <t>タイメン</t>
    </rPh>
    <phoneticPr fontId="2"/>
  </si>
  <si>
    <t>専門科目区分認定科目Ⅱ（遠隔）</t>
    <rPh sb="0" eb="2">
      <t>センモン</t>
    </rPh>
    <rPh sb="2" eb="4">
      <t>カモク</t>
    </rPh>
    <rPh sb="4" eb="6">
      <t>クブン</t>
    </rPh>
    <rPh sb="6" eb="8">
      <t>ニンテイ</t>
    </rPh>
    <rPh sb="8" eb="10">
      <t>カモク</t>
    </rPh>
    <rPh sb="12" eb="14">
      <t>エンカク</t>
    </rPh>
    <phoneticPr fontId="2"/>
  </si>
  <si>
    <t>専門科目区分認定科目Ⅲ（対面）</t>
    <rPh sb="0" eb="2">
      <t>センモン</t>
    </rPh>
    <rPh sb="2" eb="4">
      <t>カモク</t>
    </rPh>
    <rPh sb="4" eb="6">
      <t>クブン</t>
    </rPh>
    <rPh sb="6" eb="8">
      <t>ニンテイ</t>
    </rPh>
    <rPh sb="8" eb="10">
      <t>カモク</t>
    </rPh>
    <rPh sb="12" eb="14">
      <t>タイメン</t>
    </rPh>
    <phoneticPr fontId="2"/>
  </si>
  <si>
    <t>専門科目区分認定科目Ⅲ（遠隔）</t>
    <rPh sb="0" eb="2">
      <t>センモン</t>
    </rPh>
    <rPh sb="2" eb="4">
      <t>カモク</t>
    </rPh>
    <rPh sb="4" eb="6">
      <t>クブン</t>
    </rPh>
    <rPh sb="6" eb="8">
      <t>ニンテイ</t>
    </rPh>
    <rPh sb="8" eb="10">
      <t>カモク</t>
    </rPh>
    <rPh sb="12" eb="14">
      <t>エンカク</t>
    </rPh>
    <phoneticPr fontId="2"/>
  </si>
  <si>
    <t>基礎科目区分認定科目Ⅳ（対面）</t>
    <rPh sb="0" eb="2">
      <t>キソ</t>
    </rPh>
    <rPh sb="2" eb="4">
      <t>カモク</t>
    </rPh>
    <rPh sb="4" eb="6">
      <t>クブン</t>
    </rPh>
    <rPh sb="6" eb="8">
      <t>ニンテイ</t>
    </rPh>
    <rPh sb="8" eb="10">
      <t>カモク</t>
    </rPh>
    <rPh sb="12" eb="14">
      <t>タイメン</t>
    </rPh>
    <phoneticPr fontId="2"/>
  </si>
  <si>
    <t>基礎科目区分認定科目Ⅳ（遠隔）</t>
    <rPh sb="0" eb="2">
      <t>キソ</t>
    </rPh>
    <rPh sb="2" eb="4">
      <t>カモク</t>
    </rPh>
    <rPh sb="4" eb="6">
      <t>クブン</t>
    </rPh>
    <rPh sb="6" eb="8">
      <t>ニンテイ</t>
    </rPh>
    <rPh sb="8" eb="10">
      <t>カモク</t>
    </rPh>
    <rPh sb="12" eb="14">
      <t>エンカク</t>
    </rPh>
    <phoneticPr fontId="2"/>
  </si>
  <si>
    <t>基礎科目区分認定科目Ⅰ（対面）</t>
    <rPh sb="0" eb="2">
      <t>キソ</t>
    </rPh>
    <rPh sb="2" eb="4">
      <t>カモク</t>
    </rPh>
    <rPh sb="6" eb="8">
      <t>ニンテイ</t>
    </rPh>
    <rPh sb="12" eb="14">
      <t>タイメン</t>
    </rPh>
    <phoneticPr fontId="2"/>
  </si>
  <si>
    <t>基礎科目区分認定科目Ⅰ（遠隔）</t>
    <rPh sb="0" eb="2">
      <t>キソ</t>
    </rPh>
    <rPh sb="2" eb="4">
      <t>カモク</t>
    </rPh>
    <rPh sb="6" eb="8">
      <t>ニンテイ</t>
    </rPh>
    <rPh sb="12" eb="14">
      <t>エンカク</t>
    </rPh>
    <phoneticPr fontId="2"/>
  </si>
  <si>
    <t>基礎科目区分認定科目Ⅱ（対面）</t>
    <rPh sb="0" eb="2">
      <t>キソ</t>
    </rPh>
    <rPh sb="2" eb="4">
      <t>カモク</t>
    </rPh>
    <rPh sb="4" eb="6">
      <t>クブン</t>
    </rPh>
    <rPh sb="6" eb="8">
      <t>ニンテイ</t>
    </rPh>
    <rPh sb="8" eb="10">
      <t>カモク</t>
    </rPh>
    <rPh sb="12" eb="14">
      <t>タイメン</t>
    </rPh>
    <phoneticPr fontId="2"/>
  </si>
  <si>
    <t>基礎科目区分認定科目Ⅱ（遠隔）</t>
    <rPh sb="0" eb="2">
      <t>キソ</t>
    </rPh>
    <rPh sb="2" eb="4">
      <t>カモク</t>
    </rPh>
    <rPh sb="4" eb="6">
      <t>クブン</t>
    </rPh>
    <rPh sb="6" eb="8">
      <t>ニンテイ</t>
    </rPh>
    <rPh sb="8" eb="10">
      <t>カモク</t>
    </rPh>
    <rPh sb="12" eb="14">
      <t>エンカク</t>
    </rPh>
    <phoneticPr fontId="2"/>
  </si>
  <si>
    <t>基礎科目区分認定科目Ⅲ（対面）</t>
    <rPh sb="0" eb="2">
      <t>キソ</t>
    </rPh>
    <rPh sb="2" eb="4">
      <t>カモク</t>
    </rPh>
    <rPh sb="4" eb="6">
      <t>クブン</t>
    </rPh>
    <rPh sb="6" eb="8">
      <t>ニンテイ</t>
    </rPh>
    <rPh sb="8" eb="10">
      <t>カモク</t>
    </rPh>
    <rPh sb="12" eb="14">
      <t>タイメン</t>
    </rPh>
    <phoneticPr fontId="2"/>
  </si>
  <si>
    <t>基礎科目区分認定科目Ⅲ（遠隔）</t>
    <rPh sb="0" eb="2">
      <t>キソ</t>
    </rPh>
    <rPh sb="2" eb="4">
      <t>カモク</t>
    </rPh>
    <rPh sb="4" eb="6">
      <t>クブン</t>
    </rPh>
    <rPh sb="6" eb="8">
      <t>ニンテイ</t>
    </rPh>
    <rPh sb="8" eb="10">
      <t>カモク</t>
    </rPh>
    <rPh sb="12" eb="14">
      <t>エンカク</t>
    </rPh>
    <phoneticPr fontId="2"/>
  </si>
  <si>
    <t>情報・通信工学科</t>
    <rPh sb="0" eb="2">
      <t>ジョウホウ</t>
    </rPh>
    <rPh sb="3" eb="5">
      <t>ツウシン</t>
    </rPh>
    <rPh sb="5" eb="8">
      <t>コウガッカ</t>
    </rPh>
    <phoneticPr fontId="2"/>
  </si>
  <si>
    <t>単位区分</t>
    <rPh sb="0" eb="2">
      <t>タンイ</t>
    </rPh>
    <rPh sb="2" eb="4">
      <t>クブン</t>
    </rPh>
    <phoneticPr fontId="2"/>
  </si>
  <si>
    <t>単
位
数</t>
    <rPh sb="0" eb="1">
      <t>タン</t>
    </rPh>
    <rPh sb="2" eb="3">
      <t>イ</t>
    </rPh>
    <rPh sb="4" eb="5">
      <t>スウ</t>
    </rPh>
    <phoneticPr fontId="2"/>
  </si>
  <si>
    <t>基礎科目</t>
    <rPh sb="0" eb="2">
      <t>キソ</t>
    </rPh>
    <rPh sb="2" eb="4">
      <t>カモク</t>
    </rPh>
    <phoneticPr fontId="2"/>
  </si>
  <si>
    <t>オートマトンと言語理論</t>
    <rPh sb="7" eb="9">
      <t>ゲンゴ</t>
    </rPh>
    <rPh sb="9" eb="11">
      <t>リロン</t>
    </rPh>
    <phoneticPr fontId="2"/>
  </si>
  <si>
    <t>情報通信工学実験Ⅰ</t>
    <rPh sb="0" eb="2">
      <t>ジョウホウ</t>
    </rPh>
    <rPh sb="2" eb="4">
      <t>ツウシン</t>
    </rPh>
    <rPh sb="4" eb="6">
      <t>コウガク</t>
    </rPh>
    <rPh sb="6" eb="8">
      <t>ジッケン</t>
    </rPh>
    <phoneticPr fontId="2"/>
  </si>
  <si>
    <t>情報技術者科目</t>
    <rPh sb="0" eb="2">
      <t>ジョウホウ</t>
    </rPh>
    <rPh sb="2" eb="5">
      <t>ギジュツシャ</t>
    </rPh>
    <rPh sb="5" eb="7">
      <t>カモク</t>
    </rPh>
    <phoneticPr fontId="2"/>
  </si>
  <si>
    <t>情報職業論</t>
    <rPh sb="0" eb="5">
      <t>ジョウホウショクギョウロン</t>
    </rPh>
    <phoneticPr fontId="2"/>
  </si>
  <si>
    <t>産業組織論</t>
    <rPh sb="0" eb="5">
      <t>サンギョウソシキロン</t>
    </rPh>
    <phoneticPr fontId="2"/>
  </si>
  <si>
    <t>情報産業職業論</t>
    <rPh sb="0" eb="7">
      <t>ジョウホウサンギョウショクギョウロン</t>
    </rPh>
    <phoneticPr fontId="2"/>
  </si>
  <si>
    <t>アントレプレナーシップ入門</t>
    <rPh sb="11" eb="13">
      <t>ニュウモン</t>
    </rPh>
    <phoneticPr fontId="2"/>
  </si>
  <si>
    <t>アントレプレナーシップ演習</t>
    <rPh sb="11" eb="13">
      <t>エンシュウ</t>
    </rPh>
    <phoneticPr fontId="2"/>
  </si>
  <si>
    <t>長期インターンシップ</t>
    <rPh sb="0" eb="2">
      <t>チョウキ</t>
    </rPh>
    <phoneticPr fontId="2"/>
  </si>
  <si>
    <t>論理設計</t>
  </si>
  <si>
    <t>情報通信工学実験Ⅱ</t>
    <rPh sb="0" eb="2">
      <t>ジョウホウ</t>
    </rPh>
    <rPh sb="2" eb="4">
      <t>ツウシン</t>
    </rPh>
    <rPh sb="4" eb="6">
      <t>コウガク</t>
    </rPh>
    <rPh sb="6" eb="8">
      <t>ジッケン</t>
    </rPh>
    <phoneticPr fontId="2"/>
  </si>
  <si>
    <t>ネットワークアーキテクチャ</t>
  </si>
  <si>
    <t>電気回路</t>
    <rPh sb="0" eb="2">
      <t>デンキ</t>
    </rPh>
    <rPh sb="2" eb="4">
      <t>カイロ</t>
    </rPh>
    <phoneticPr fontId="2"/>
  </si>
  <si>
    <t>ディジタル信号処理</t>
    <rPh sb="5" eb="7">
      <t>シンゴウ</t>
    </rPh>
    <rPh sb="7" eb="9">
      <t>ショリ</t>
    </rPh>
    <phoneticPr fontId="2"/>
  </si>
  <si>
    <t>プログラミング言語処理系</t>
    <rPh sb="7" eb="9">
      <t>ゲンゴ</t>
    </rPh>
    <rPh sb="9" eb="11">
      <t>ショリ</t>
    </rPh>
    <rPh sb="11" eb="12">
      <t>ケイ</t>
    </rPh>
    <phoneticPr fontId="2"/>
  </si>
  <si>
    <t>情報通信工学実験Ⅲ</t>
    <rPh sb="0" eb="2">
      <t>ジョウホウ</t>
    </rPh>
    <rPh sb="2" eb="4">
      <t>ツウシン</t>
    </rPh>
    <rPh sb="4" eb="6">
      <t>コウガク</t>
    </rPh>
    <rPh sb="6" eb="8">
      <t>ジッケン</t>
    </rPh>
    <phoneticPr fontId="2"/>
  </si>
  <si>
    <t>ソフトウェア工学</t>
    <rPh sb="6" eb="8">
      <t>コウガク</t>
    </rPh>
    <phoneticPr fontId="2"/>
  </si>
  <si>
    <t>通信理論</t>
    <rPh sb="0" eb="2">
      <t>ツウシン</t>
    </rPh>
    <rPh sb="2" eb="4">
      <t>リロン</t>
    </rPh>
    <phoneticPr fontId="2"/>
  </si>
  <si>
    <t>ネットワークプログラミング</t>
  </si>
  <si>
    <t>信号処理回路</t>
    <rPh sb="0" eb="2">
      <t>シンゴウ</t>
    </rPh>
    <rPh sb="2" eb="4">
      <t>ショリ</t>
    </rPh>
    <rPh sb="4" eb="6">
      <t>カイロ</t>
    </rPh>
    <phoneticPr fontId="2"/>
  </si>
  <si>
    <t>信号処理システム</t>
    <rPh sb="0" eb="2">
      <t>シンゴウ</t>
    </rPh>
    <rPh sb="2" eb="4">
      <t>ショリ</t>
    </rPh>
    <phoneticPr fontId="2"/>
  </si>
  <si>
    <t>脳型システム</t>
    <rPh sb="0" eb="2">
      <t>ノウガタ</t>
    </rPh>
    <phoneticPr fontId="2"/>
  </si>
  <si>
    <t>選択</t>
    <phoneticPr fontId="2"/>
  </si>
  <si>
    <t>情報通信工学プロジェクト研究</t>
    <rPh sb="12" eb="14">
      <t>ケンキュウ</t>
    </rPh>
    <phoneticPr fontId="2"/>
  </si>
  <si>
    <t>並列・分散システム</t>
    <rPh sb="0" eb="2">
      <t>ヘイレツ</t>
    </rPh>
    <rPh sb="3" eb="5">
      <t>ブンサン</t>
    </rPh>
    <phoneticPr fontId="2"/>
  </si>
  <si>
    <t>ソフトウェア設計演習</t>
    <rPh sb="6" eb="8">
      <t>セッケイ</t>
    </rPh>
    <rPh sb="8" eb="10">
      <t>エンシュウ</t>
    </rPh>
    <phoneticPr fontId="2"/>
  </si>
  <si>
    <t>システムアーキテクチャ</t>
  </si>
  <si>
    <t>プロジェクトマネジメント</t>
  </si>
  <si>
    <t>デジタルコンテンツ</t>
  </si>
  <si>
    <t>集積化システム設計</t>
    <rPh sb="0" eb="3">
      <t>シュウセキカ</t>
    </rPh>
    <rPh sb="7" eb="9">
      <t>セッケイ</t>
    </rPh>
    <phoneticPr fontId="2"/>
  </si>
  <si>
    <t>半導体情報工学</t>
    <rPh sb="0" eb="3">
      <t>ハンドウタイ</t>
    </rPh>
    <rPh sb="3" eb="5">
      <t>ジョウホウ</t>
    </rPh>
    <rPh sb="5" eb="7">
      <t>コウガク</t>
    </rPh>
    <phoneticPr fontId="2"/>
  </si>
  <si>
    <t>情報セキュリティ</t>
    <rPh sb="0" eb="2">
      <t>ジョウホウ</t>
    </rPh>
    <phoneticPr fontId="2"/>
  </si>
  <si>
    <t>ディジタルシステム設計</t>
    <rPh sb="9" eb="11">
      <t>セッケイ</t>
    </rPh>
    <phoneticPr fontId="2"/>
  </si>
  <si>
    <t>1.黄色網掛け部分のみ記入してください。</t>
    <rPh sb="2" eb="4">
      <t>キイロ</t>
    </rPh>
    <rPh sb="3" eb="4">
      <t>イロ</t>
    </rPh>
    <rPh sb="4" eb="6">
      <t>アミカ</t>
    </rPh>
    <rPh sb="7" eb="9">
      <t>ブブン</t>
    </rPh>
    <rPh sb="11" eb="13">
      <t>キニュウ</t>
    </rPh>
    <phoneticPr fontId="2"/>
  </si>
  <si>
    <t>4.科目名は、1つのセルに1科目のみ入力してください。複数科目入力する場合は、行を追加してください。</t>
    <rPh sb="2" eb="5">
      <t>カモクメイ</t>
    </rPh>
    <rPh sb="14" eb="16">
      <t>カモク</t>
    </rPh>
    <rPh sb="18" eb="20">
      <t>ニュウリョク</t>
    </rPh>
    <rPh sb="27" eb="31">
      <t>フクスウカモク</t>
    </rPh>
    <rPh sb="31" eb="33">
      <t>ニュウリョク</t>
    </rPh>
    <rPh sb="35" eb="37">
      <t>バアイ</t>
    </rPh>
    <rPh sb="39" eb="40">
      <t>ギョウ</t>
    </rPh>
    <rPh sb="41" eb="43">
      <t>ツイカ</t>
    </rPh>
    <phoneticPr fontId="2"/>
  </si>
  <si>
    <t>コース</t>
    <phoneticPr fontId="2"/>
  </si>
  <si>
    <t>氏名</t>
    <rPh sb="0" eb="2">
      <t>シメイ</t>
    </rPh>
    <phoneticPr fontId="2"/>
  </si>
  <si>
    <t>出身学校等</t>
    <rPh sb="0" eb="4">
      <t>シュッシンガッコウ</t>
    </rPh>
    <rPh sb="4" eb="5">
      <t>ナド</t>
    </rPh>
    <phoneticPr fontId="2"/>
  </si>
  <si>
    <t>認定
希望
（対面）</t>
    <rPh sb="0" eb="2">
      <t>ニンテイ</t>
    </rPh>
    <rPh sb="3" eb="5">
      <t>キボウ</t>
    </rPh>
    <rPh sb="7" eb="9">
      <t>タイメン</t>
    </rPh>
    <phoneticPr fontId="2"/>
  </si>
  <si>
    <t>認定
希望
（遠隔）</t>
    <rPh sb="0" eb="2">
      <t>ニンテイ</t>
    </rPh>
    <rPh sb="3" eb="5">
      <t>キボウ</t>
    </rPh>
    <rPh sb="7" eb="9">
      <t>エンカク</t>
    </rPh>
    <phoneticPr fontId="2"/>
  </si>
  <si>
    <t>科目名</t>
    <rPh sb="0" eb="3">
      <t>カモクメイ</t>
    </rPh>
    <phoneticPr fontId="2"/>
  </si>
  <si>
    <t>認定科目</t>
    <rPh sb="0" eb="2">
      <t>ニンテイ</t>
    </rPh>
    <rPh sb="2" eb="4">
      <t>カモク</t>
    </rPh>
    <phoneticPr fontId="2"/>
  </si>
  <si>
    <t>○</t>
    <phoneticPr fontId="2"/>
  </si>
  <si>
    <t>修得単位数</t>
    <rPh sb="0" eb="4">
      <t>シュウトクタンイ</t>
    </rPh>
    <rPh sb="4" eb="5">
      <t>スウ</t>
    </rPh>
    <phoneticPr fontId="2"/>
  </si>
  <si>
    <t>利用単位数</t>
    <rPh sb="0" eb="5">
      <t>リヨウタンイスウ</t>
    </rPh>
    <phoneticPr fontId="26"/>
  </si>
  <si>
    <t>配当年次</t>
    <rPh sb="0" eb="4">
      <t>ハイトウネンジ</t>
    </rPh>
    <phoneticPr fontId="2"/>
  </si>
  <si>
    <t>修得年次</t>
    <rPh sb="0" eb="2">
      <t>シュウトク</t>
    </rPh>
    <rPh sb="2" eb="4">
      <t>ネンジ</t>
    </rPh>
    <phoneticPr fontId="2"/>
  </si>
  <si>
    <t>≪記入上の留意事項≫</t>
    <rPh sb="1" eb="4">
      <t>キニュウジョウ</t>
    </rPh>
    <rPh sb="5" eb="9">
      <t>リュウイジコウ</t>
    </rPh>
    <phoneticPr fontId="26"/>
  </si>
  <si>
    <t>・学生番号：入学前は記入不要です。</t>
    <rPh sb="1" eb="3">
      <t>ガクセイ</t>
    </rPh>
    <rPh sb="3" eb="5">
      <t>バンゴウ</t>
    </rPh>
    <rPh sb="6" eb="9">
      <t>ニュウガクマエ</t>
    </rPh>
    <rPh sb="10" eb="14">
      <t>キニュウフヨウ</t>
    </rPh>
    <phoneticPr fontId="26"/>
  </si>
  <si>
    <t>・シラバスのページ番号：科目ごとにシラバスのPDFファイル等が分かれている</t>
    <rPh sb="9" eb="11">
      <t>バンゴウ</t>
    </rPh>
    <phoneticPr fontId="26"/>
  </si>
  <si>
    <t>　場合は、PDFファイル等の通し番号を記入してください。</t>
    <phoneticPr fontId="26"/>
  </si>
  <si>
    <t>・修得単位数：出身学校等で修得した単位数を記入してください。</t>
    <rPh sb="7" eb="12">
      <t>シュッシンガッコウナド</t>
    </rPh>
    <rPh sb="21" eb="23">
      <t>キニュウ</t>
    </rPh>
    <phoneticPr fontId="26"/>
  </si>
  <si>
    <t>・利用単位数：認定に使用する単位数を記入してください。</t>
    <phoneticPr fontId="26"/>
  </si>
  <si>
    <t>・複数の科目を根拠科目とする場合は、行を追加してください。</t>
    <rPh sb="1" eb="3">
      <t>フクスウ</t>
    </rPh>
    <rPh sb="4" eb="6">
      <t>カモク</t>
    </rPh>
    <rPh sb="7" eb="11">
      <t>コンキョカモク</t>
    </rPh>
    <rPh sb="14" eb="16">
      <t>バアイ</t>
    </rPh>
    <rPh sb="18" eb="19">
      <t>ギョウ</t>
    </rPh>
    <rPh sb="20" eb="22">
      <t>ツイカ</t>
    </rPh>
    <phoneticPr fontId="26"/>
  </si>
  <si>
    <t>・配当年次：出身学校等における配当学年（対象学年）を記入してください。
・修得年次：その科目を出身学校等で修得した年次を記入してください。
　（例）高専3年次配当科目を高専4年生時に修得した場合は、
　　　　配当年次欄に「3」、修得年次欄に「4」と記入します。</t>
    <rPh sb="47" eb="49">
      <t>シュッシン</t>
    </rPh>
    <rPh sb="49" eb="52">
      <t>ガッコウナド</t>
    </rPh>
    <rPh sb="114" eb="116">
      <t>シュウトク</t>
    </rPh>
    <phoneticPr fontId="26"/>
  </si>
  <si>
    <t>・コース：ドロップダウンリストから選択してください。</t>
    <rPh sb="17" eb="19">
      <t>センタク</t>
    </rPh>
    <phoneticPr fontId="26"/>
  </si>
  <si>
    <t>令和８年度単位認定希望科目調査書</t>
    <rPh sb="0" eb="2">
      <t>レイワ</t>
    </rPh>
    <rPh sb="3" eb="5">
      <t>ネンド</t>
    </rPh>
    <rPh sb="5" eb="7">
      <t>タンイ</t>
    </rPh>
    <rPh sb="7" eb="9">
      <t>ニンテイ</t>
    </rPh>
    <rPh sb="9" eb="11">
      <t>キボウ</t>
    </rPh>
    <rPh sb="11" eb="13">
      <t>カモク</t>
    </rPh>
    <rPh sb="13" eb="16">
      <t>チョウサショ</t>
    </rPh>
    <phoneticPr fontId="2"/>
  </si>
  <si>
    <t>3.単位認定根拠科目（出身学校等で修得した科目）の単位数のうち、遠隔授業科目の単位数の割合が多い場合は、単位認定希望科目は遠隔授業科目として認定されます。</t>
    <rPh sb="2" eb="4">
      <t>タンイ</t>
    </rPh>
    <rPh sb="4" eb="6">
      <t>ニンテイ</t>
    </rPh>
    <rPh sb="6" eb="8">
      <t>コンキョ</t>
    </rPh>
    <rPh sb="8" eb="10">
      <t>カモク</t>
    </rPh>
    <rPh sb="25" eb="28">
      <t>タンイスウ</t>
    </rPh>
    <rPh sb="32" eb="34">
      <t>エンカク</t>
    </rPh>
    <rPh sb="34" eb="36">
      <t>ジュギョウ</t>
    </rPh>
    <rPh sb="36" eb="38">
      <t>カモク</t>
    </rPh>
    <rPh sb="39" eb="42">
      <t>タンイスウ</t>
    </rPh>
    <rPh sb="43" eb="45">
      <t>ワリアイ</t>
    </rPh>
    <rPh sb="46" eb="47">
      <t>オオ</t>
    </rPh>
    <rPh sb="48" eb="50">
      <t>バアイ</t>
    </rPh>
    <rPh sb="52" eb="54">
      <t>タンイ</t>
    </rPh>
    <rPh sb="54" eb="56">
      <t>ニンテイ</t>
    </rPh>
    <rPh sb="56" eb="58">
      <t>キボウ</t>
    </rPh>
    <rPh sb="58" eb="60">
      <t>カモク</t>
    </rPh>
    <rPh sb="61" eb="63">
      <t>エンカク</t>
    </rPh>
    <rPh sb="63" eb="65">
      <t>ジュギョウ</t>
    </rPh>
    <rPh sb="65" eb="67">
      <t>カモク</t>
    </rPh>
    <rPh sb="70" eb="72">
      <t>ニンテイ</t>
    </rPh>
    <phoneticPr fontId="2"/>
  </si>
  <si>
    <t>・出身学校等で修得した科目：科目名は、成績証明書またはシラバスのとおりに記入してください。</t>
    <rPh sb="1" eb="5">
      <t>シュッシンガッコウ</t>
    </rPh>
    <rPh sb="5" eb="6">
      <t>ナド</t>
    </rPh>
    <rPh sb="7" eb="9">
      <t>シュウトク</t>
    </rPh>
    <rPh sb="11" eb="13">
      <t>カモク</t>
    </rPh>
    <rPh sb="14" eb="17">
      <t>カモクメイ</t>
    </rPh>
    <rPh sb="19" eb="24">
      <t>セイセキショウメイショ</t>
    </rPh>
    <rPh sb="36" eb="38">
      <t>キニュウ</t>
    </rPh>
    <phoneticPr fontId="26"/>
  </si>
  <si>
    <t>情報技術者倫理(CI)</t>
    <rPh sb="0" eb="2">
      <t>ジョウホウ</t>
    </rPh>
    <phoneticPr fontId="2"/>
  </si>
  <si>
    <t>アルゴリズム設計(C)</t>
    <phoneticPr fontId="26"/>
  </si>
  <si>
    <t>オブジェクト指向プログラミング(C)</t>
    <rPh sb="6" eb="8">
      <t>シコウ</t>
    </rPh>
    <phoneticPr fontId="2"/>
  </si>
  <si>
    <t>情報理論(C)</t>
    <rPh sb="0" eb="2">
      <t>ジョウホウ</t>
    </rPh>
    <rPh sb="2" eb="4">
      <t>リロン</t>
    </rPh>
    <phoneticPr fontId="2"/>
  </si>
  <si>
    <t>最適化(C)</t>
    <rPh sb="0" eb="3">
      <t>サイテキカ</t>
    </rPh>
    <phoneticPr fontId="2"/>
  </si>
  <si>
    <t>集積化システム設計演習(C)</t>
    <rPh sb="0" eb="3">
      <t>シュウセキカ</t>
    </rPh>
    <rPh sb="7" eb="9">
      <t>セッケイ</t>
    </rPh>
    <rPh sb="9" eb="11">
      <t>エンシュウ</t>
    </rPh>
    <phoneticPr fontId="2"/>
  </si>
  <si>
    <t>付加的情報
（大学記入欄）</t>
    <rPh sb="0" eb="3">
      <t>フカテキ</t>
    </rPh>
    <rPh sb="3" eb="5">
      <t>ジョウホウ</t>
    </rPh>
    <rPh sb="7" eb="12">
      <t>ダイガクキニュウラン</t>
    </rPh>
    <phoneticPr fontId="2"/>
  </si>
  <si>
    <t>（大学使用欄）</t>
    <rPh sb="1" eb="6">
      <t>ダイガクシヨウラン</t>
    </rPh>
    <phoneticPr fontId="26"/>
  </si>
  <si>
    <t>根拠科目合計</t>
    <phoneticPr fontId="26"/>
  </si>
  <si>
    <t>超過</t>
  </si>
  <si>
    <t>　出身学校等で修得した科目の実施形態については、※印欄（対面授業・遠隔授業）いずれかに「○」を記入してください。</t>
    <rPh sb="1" eb="6">
      <t>シュッシンガッコウナド</t>
    </rPh>
    <rPh sb="7" eb="9">
      <t>シュウトク</t>
    </rPh>
    <rPh sb="11" eb="13">
      <t>カモク</t>
    </rPh>
    <rPh sb="14" eb="18">
      <t>ジッシケイタイ</t>
    </rPh>
    <rPh sb="25" eb="26">
      <t>シルシ</t>
    </rPh>
    <rPh sb="26" eb="27">
      <t>ラン</t>
    </rPh>
    <rPh sb="30" eb="32">
      <t>ジュギョウ</t>
    </rPh>
    <rPh sb="35" eb="37">
      <t>ジュギョウ</t>
    </rPh>
    <rPh sb="47" eb="49">
      <t>キニュウ</t>
    </rPh>
    <phoneticPr fontId="26"/>
  </si>
  <si>
    <t>対面授業
※</t>
    <rPh sb="0" eb="2">
      <t>タイメン</t>
    </rPh>
    <rPh sb="2" eb="4">
      <t>ジュギョウ</t>
    </rPh>
    <phoneticPr fontId="26"/>
  </si>
  <si>
    <t>遠隔授業
※</t>
    <rPh sb="0" eb="4">
      <t>エンカクジュギョウ</t>
    </rPh>
    <phoneticPr fontId="26"/>
  </si>
  <si>
    <t>　A　教養教育科目卒業要件残数</t>
    <rPh sb="3" eb="5">
      <t>キョウヨウ</t>
    </rPh>
    <rPh sb="5" eb="7">
      <t>キョウイク</t>
    </rPh>
    <rPh sb="7" eb="9">
      <t>カモク</t>
    </rPh>
    <rPh sb="9" eb="11">
      <t>ソツギョウ</t>
    </rPh>
    <rPh sb="11" eb="13">
      <t>ヨウケン</t>
    </rPh>
    <rPh sb="13" eb="15">
      <t>ザンスウ</t>
    </rPh>
    <phoneticPr fontId="26"/>
  </si>
  <si>
    <t>2.認定希望科目について認定希望欄（対面・遠隔いずれか）に「○」を記入してください。</t>
    <rPh sb="2" eb="4">
      <t>ニンテイ</t>
    </rPh>
    <rPh sb="4" eb="6">
      <t>キボウ</t>
    </rPh>
    <rPh sb="6" eb="8">
      <t>カモク</t>
    </rPh>
    <rPh sb="12" eb="14">
      <t>ニンテイ</t>
    </rPh>
    <rPh sb="14" eb="16">
      <t>キボウ</t>
    </rPh>
    <rPh sb="16" eb="17">
      <t>ラン</t>
    </rPh>
    <rPh sb="18" eb="20">
      <t>タイメン</t>
    </rPh>
    <rPh sb="21" eb="23">
      <t>エンカク</t>
    </rPh>
    <rPh sb="33" eb="35">
      <t>キニュウ</t>
    </rPh>
    <phoneticPr fontId="2"/>
  </si>
  <si>
    <t>出身学校等で修得した科目</t>
    <phoneticPr fontId="2"/>
  </si>
  <si>
    <t>シラバスのページ番号</t>
    <rPh sb="8" eb="10">
      <t>バンゴウ</t>
    </rPh>
    <phoneticPr fontId="2"/>
  </si>
  <si>
    <t>ｿﾌﾄｳｪｱﾃﾞｻﾞｲﾝ</t>
    <phoneticPr fontId="2"/>
  </si>
  <si>
    <t>情報通信ﾈｯﾄﾜｰｸ</t>
    <rPh sb="0" eb="2">
      <t>ジョウホウ</t>
    </rPh>
    <rPh sb="2" eb="4">
      <t>ツウシン</t>
    </rPh>
    <phoneticPr fontId="2"/>
  </si>
  <si>
    <t>ｺﾝﾋﾟｭｰﾀ工学</t>
    <rPh sb="7" eb="9">
      <t>コウガク</t>
    </rPh>
    <phoneticPr fontId="2"/>
  </si>
  <si>
    <t>○遠隔授業科目として認定可能な単位数：50-E</t>
    <rPh sb="1" eb="3">
      <t>エンカク</t>
    </rPh>
    <rPh sb="3" eb="5">
      <t>ジュギョウ</t>
    </rPh>
    <rPh sb="5" eb="7">
      <t>カモク</t>
    </rPh>
    <rPh sb="10" eb="12">
      <t>ニンテイ</t>
    </rPh>
    <rPh sb="12" eb="14">
      <t>カノウ</t>
    </rPh>
    <rPh sb="15" eb="18">
      <t>タンイスウ</t>
    </rPh>
    <phoneticPr fontId="26"/>
  </si>
  <si>
    <t>　B　学科の遠隔授業科目一覧表の科目の単位数</t>
    <rPh sb="2" eb="4">
      <t>ガッカ</t>
    </rPh>
    <rPh sb="5" eb="7">
      <t>エンカク</t>
    </rPh>
    <rPh sb="7" eb="9">
      <t>ジュギョウ</t>
    </rPh>
    <rPh sb="9" eb="11">
      <t>カモク</t>
    </rPh>
    <rPh sb="11" eb="13">
      <t>イチラン</t>
    </rPh>
    <rPh sb="13" eb="14">
      <t>ヒョウ</t>
    </rPh>
    <rPh sb="15" eb="17">
      <t>カモク</t>
    </rPh>
    <rPh sb="18" eb="20">
      <t>タンイ</t>
    </rPh>
    <rPh sb="20" eb="21">
      <t>スウ</t>
    </rPh>
    <phoneticPr fontId="26"/>
  </si>
  <si>
    <t>　C　学科の遠隔授業科目一覧表にある科目のうち対面認定した科目の単位数</t>
    <rPh sb="3" eb="5">
      <t>ガッカ</t>
    </rPh>
    <rPh sb="6" eb="8">
      <t>エンカク</t>
    </rPh>
    <rPh sb="8" eb="10">
      <t>ジュギョウ</t>
    </rPh>
    <rPh sb="10" eb="12">
      <t>カモク</t>
    </rPh>
    <rPh sb="12" eb="14">
      <t>イチラン</t>
    </rPh>
    <rPh sb="14" eb="15">
      <t>ヒョウ</t>
    </rPh>
    <rPh sb="18" eb="20">
      <t>カモク</t>
    </rPh>
    <rPh sb="23" eb="25">
      <t>タイメン</t>
    </rPh>
    <rPh sb="25" eb="27">
      <t>ニンテイ</t>
    </rPh>
    <rPh sb="29" eb="31">
      <t>カモク</t>
    </rPh>
    <rPh sb="32" eb="35">
      <t>タンイスウ</t>
    </rPh>
    <phoneticPr fontId="26"/>
  </si>
  <si>
    <t>　D　学科の遠隔授業科目一覧表にある科目のうち遠隔認定した科目の単位数</t>
    <rPh sb="3" eb="5">
      <t>ガッカ</t>
    </rPh>
    <rPh sb="6" eb="8">
      <t>エンカク</t>
    </rPh>
    <rPh sb="8" eb="10">
      <t>ジュギョウ</t>
    </rPh>
    <rPh sb="10" eb="12">
      <t>カモク</t>
    </rPh>
    <rPh sb="12" eb="14">
      <t>イチラン</t>
    </rPh>
    <rPh sb="14" eb="15">
      <t>ヒョウ</t>
    </rPh>
    <rPh sb="18" eb="20">
      <t>カモク</t>
    </rPh>
    <rPh sb="23" eb="25">
      <t>エンカク</t>
    </rPh>
    <rPh sb="25" eb="27">
      <t>ニンテイ</t>
    </rPh>
    <rPh sb="29" eb="31">
      <t>カモク</t>
    </rPh>
    <rPh sb="32" eb="35">
      <t>タンイスウ</t>
    </rPh>
    <phoneticPr fontId="26"/>
  </si>
  <si>
    <t>　E　B－C－D　（入学後に遠隔授業科目として修得する可能性がある科目の単位数）</t>
    <rPh sb="10" eb="13">
      <t>ニュウガクゴ</t>
    </rPh>
    <rPh sb="14" eb="16">
      <t>エンカク</t>
    </rPh>
    <rPh sb="16" eb="18">
      <t>ジュギョウ</t>
    </rPh>
    <rPh sb="18" eb="20">
      <t>カモク</t>
    </rPh>
    <rPh sb="23" eb="25">
      <t>シュウトク</t>
    </rPh>
    <rPh sb="27" eb="30">
      <t>カノウセイ</t>
    </rPh>
    <rPh sb="33" eb="35">
      <t>カモク</t>
    </rPh>
    <rPh sb="36" eb="39">
      <t>タンイスウ</t>
    </rPh>
    <phoneticPr fontId="26"/>
  </si>
  <si>
    <t>⇐MAX30</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</si>
</sst>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P創英角ｺﾞｼｯｸUB"/>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rgb="FF0070C0"/>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top style="medium">
        <color indexed="64"/>
      </top>
      <bottom/>
      <diagonal/>
    </border>
    <border>
      <left style="dashed">
        <color indexed="64"/>
      </left>
      <right style="dashed">
        <color indexed="64"/>
      </right>
      <top style="thin">
        <color indexed="64"/>
      </top>
      <bottom style="medium">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bottom/>
      <diagonal/>
    </border>
    <border>
      <left style="dashed">
        <color indexed="64"/>
      </left>
      <right style="dashed">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diagonal/>
    </border>
    <border>
      <left style="dashed">
        <color indexed="64"/>
      </left>
      <right style="dashed">
        <color indexed="64"/>
      </right>
      <top/>
      <bottom/>
      <diagonal/>
    </border>
    <border>
      <left/>
      <right style="thin">
        <color indexed="64"/>
      </right>
      <top/>
      <bottom/>
      <diagonal/>
    </border>
    <border>
      <left/>
      <right style="medium">
        <color indexed="64"/>
      </right>
      <top/>
      <bottom/>
      <diagonal/>
    </border>
    <border>
      <left style="dashed">
        <color indexed="64"/>
      </left>
      <right style="dashed">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dashed">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ashed">
        <color indexed="64"/>
      </right>
      <top/>
      <bottom style="thin">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dotted">
        <color indexed="64"/>
      </right>
      <top style="thin">
        <color indexed="64"/>
      </top>
      <bottom style="thin">
        <color indexed="64"/>
      </bottom>
      <diagonal/>
    </border>
    <border>
      <left/>
      <right/>
      <top style="thin">
        <color indexed="64"/>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bottom style="medium">
        <color indexed="64"/>
      </bottom>
      <diagonal/>
    </border>
    <border>
      <left/>
      <right style="medium">
        <color indexed="64"/>
      </right>
      <top style="medium">
        <color indexed="64"/>
      </top>
      <bottom style="thin">
        <color indexed="64"/>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11" applyNumberFormat="0" applyAlignment="0" applyProtection="0">
      <alignment vertical="center"/>
    </xf>
    <xf numFmtId="0" fontId="9" fillId="27" borderId="0" applyNumberFormat="0" applyBorder="0" applyAlignment="0" applyProtection="0">
      <alignment vertical="center"/>
    </xf>
    <xf numFmtId="0" fontId="5" fillId="28" borderId="12" applyNumberFormat="0" applyFont="0" applyAlignment="0" applyProtection="0">
      <alignment vertical="center"/>
    </xf>
    <xf numFmtId="0" fontId="10" fillId="0" borderId="13" applyNumberFormat="0" applyFill="0" applyAlignment="0" applyProtection="0">
      <alignment vertical="center"/>
    </xf>
    <xf numFmtId="0" fontId="11" fillId="29" borderId="0" applyNumberFormat="0" applyBorder="0" applyAlignment="0" applyProtection="0">
      <alignment vertical="center"/>
    </xf>
    <xf numFmtId="0" fontId="12" fillId="30" borderId="14" applyNumberFormat="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30" borderId="19" applyNumberFormat="0" applyAlignment="0" applyProtection="0">
      <alignment vertical="center"/>
    </xf>
    <xf numFmtId="0" fontId="19" fillId="0" borderId="0" applyNumberFormat="0" applyFill="0" applyBorder="0" applyAlignment="0" applyProtection="0">
      <alignment vertical="center"/>
    </xf>
    <xf numFmtId="0" fontId="20" fillId="31" borderId="14" applyNumberFormat="0" applyAlignment="0" applyProtection="0">
      <alignment vertical="center"/>
    </xf>
    <xf numFmtId="0" fontId="5" fillId="0" borderId="0">
      <alignment vertical="center"/>
    </xf>
    <xf numFmtId="0" fontId="5" fillId="0" borderId="0">
      <alignment vertical="center"/>
    </xf>
    <xf numFmtId="0" fontId="21" fillId="32" borderId="0" applyNumberFormat="0" applyBorder="0" applyAlignment="0" applyProtection="0">
      <alignment vertical="center"/>
    </xf>
    <xf numFmtId="0" fontId="4" fillId="0" borderId="0"/>
    <xf numFmtId="0" fontId="1" fillId="0" borderId="0">
      <alignment vertical="center"/>
    </xf>
  </cellStyleXfs>
  <cellXfs count="141">
    <xf numFmtId="0" fontId="0" fillId="0" borderId="0" xfId="0">
      <alignment vertical="center"/>
    </xf>
    <xf numFmtId="0" fontId="3" fillId="33" borderId="7" xfId="0" applyFont="1" applyFill="1" applyBorder="1" applyAlignment="1" applyProtection="1">
      <alignment horizontal="center" vertical="center" wrapText="1"/>
      <protection locked="0"/>
    </xf>
    <xf numFmtId="0" fontId="3" fillId="33" borderId="6" xfId="0" applyFont="1" applyFill="1" applyBorder="1" applyAlignment="1" applyProtection="1">
      <alignment horizontal="center" vertical="center" wrapText="1"/>
      <protection locked="0"/>
    </xf>
    <xf numFmtId="0" fontId="3" fillId="33" borderId="22" xfId="0" applyFont="1" applyFill="1" applyBorder="1" applyAlignment="1" applyProtection="1">
      <alignment horizontal="center" vertical="center" wrapText="1"/>
      <protection locked="0"/>
    </xf>
    <xf numFmtId="0" fontId="3" fillId="33" borderId="67" xfId="0" applyFont="1" applyFill="1" applyBorder="1" applyAlignment="1" applyProtection="1">
      <alignment horizontal="center" vertical="center" wrapText="1"/>
      <protection locked="0"/>
    </xf>
    <xf numFmtId="0" fontId="3" fillId="33" borderId="8" xfId="0" applyFont="1" applyFill="1" applyBorder="1" applyAlignment="1" applyProtection="1">
      <alignment horizontal="center" vertical="center" wrapText="1"/>
      <protection locked="0"/>
    </xf>
    <xf numFmtId="0" fontId="3" fillId="33" borderId="21" xfId="0" applyFont="1" applyFill="1" applyBorder="1" applyAlignment="1" applyProtection="1">
      <alignment horizontal="center" vertical="center" wrapText="1"/>
      <protection locked="0"/>
    </xf>
    <xf numFmtId="0" fontId="3" fillId="33" borderId="35" xfId="0" applyFont="1" applyFill="1" applyBorder="1" applyAlignment="1" applyProtection="1">
      <alignment horizontal="center" vertical="center" wrapText="1"/>
      <protection locked="0"/>
    </xf>
    <xf numFmtId="0" fontId="3" fillId="33" borderId="49" xfId="0" applyFont="1" applyFill="1" applyBorder="1" applyAlignment="1" applyProtection="1">
      <alignment horizontal="center" vertical="center" wrapText="1"/>
      <protection locked="0"/>
    </xf>
    <xf numFmtId="0" fontId="4" fillId="0" borderId="0" xfId="44"/>
    <xf numFmtId="0" fontId="23" fillId="0" borderId="0" xfId="0" applyFont="1" applyAlignment="1">
      <alignment horizontal="left" vertical="center"/>
    </xf>
    <xf numFmtId="0" fontId="23" fillId="0" borderId="5" xfId="41" applyFont="1" applyBorder="1" applyAlignment="1">
      <alignment horizontal="center" vertical="center" wrapText="1"/>
    </xf>
    <xf numFmtId="0" fontId="27" fillId="0" borderId="0" xfId="0" applyFont="1" applyAlignment="1">
      <alignment horizontal="left" vertical="center"/>
    </xf>
    <xf numFmtId="0" fontId="23" fillId="0" borderId="3" xfId="41" applyFont="1" applyBorder="1" applyAlignment="1">
      <alignment horizontal="center" vertical="center" wrapText="1"/>
    </xf>
    <xf numFmtId="0" fontId="23" fillId="0" borderId="0" xfId="41" applyFont="1" applyAlignment="1">
      <alignment horizontal="center" vertical="center" wrapText="1"/>
    </xf>
    <xf numFmtId="0" fontId="23" fillId="0" borderId="0" xfId="0" applyFont="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41"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1" xfId="0" applyFont="1" applyBorder="1" applyAlignment="1">
      <alignment horizontal="center" vertical="center" wrapText="1"/>
    </xf>
    <xf numFmtId="0" fontId="27" fillId="0" borderId="0" xfId="0" applyFont="1" applyAlignment="1">
      <alignment horizontal="lef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35" borderId="21" xfId="0" applyFont="1" applyFill="1" applyBorder="1" applyAlignment="1">
      <alignment horizontal="center" vertical="center" wrapText="1"/>
    </xf>
    <xf numFmtId="0" fontId="23" fillId="0" borderId="33" xfId="0" applyFont="1" applyBorder="1" applyAlignment="1">
      <alignment horizontal="left" vertical="center"/>
    </xf>
    <xf numFmtId="0" fontId="23" fillId="0" borderId="1" xfId="0" applyFont="1" applyBorder="1" applyAlignment="1">
      <alignment horizontal="left" vertical="center"/>
    </xf>
    <xf numFmtId="0" fontId="3" fillId="0" borderId="70" xfId="0" applyFont="1" applyBorder="1" applyAlignment="1">
      <alignment vertical="center" wrapText="1"/>
    </xf>
    <xf numFmtId="0" fontId="3" fillId="0" borderId="35" xfId="0" applyFont="1" applyBorder="1" applyAlignment="1">
      <alignment vertical="center" wrapText="1"/>
    </xf>
    <xf numFmtId="0" fontId="3" fillId="35" borderId="35" xfId="0" applyFont="1" applyFill="1" applyBorder="1" applyAlignment="1">
      <alignment horizontal="center" vertical="center" wrapText="1"/>
    </xf>
    <xf numFmtId="0" fontId="3" fillId="0" borderId="50" xfId="0" applyFont="1" applyBorder="1" applyAlignment="1">
      <alignment vertical="center" wrapText="1"/>
    </xf>
    <xf numFmtId="0" fontId="3" fillId="0" borderId="49" xfId="0" applyFont="1" applyBorder="1" applyAlignment="1">
      <alignment vertical="center" wrapText="1"/>
    </xf>
    <xf numFmtId="0" fontId="3" fillId="35" borderId="49" xfId="0" applyFont="1" applyFill="1" applyBorder="1" applyAlignment="1">
      <alignment horizontal="center" vertical="center" wrapText="1"/>
    </xf>
    <xf numFmtId="0" fontId="3" fillId="0" borderId="5" xfId="0" applyFont="1" applyBorder="1" applyAlignment="1">
      <alignment horizontal="left" vertical="distributed" wrapText="1"/>
    </xf>
    <xf numFmtId="0" fontId="3" fillId="0" borderId="6" xfId="0" applyFont="1" applyBorder="1" applyAlignment="1">
      <alignment horizontal="left" vertical="distributed"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left" vertical="distributed" wrapText="1"/>
    </xf>
    <xf numFmtId="0" fontId="3" fillId="0" borderId="1" xfId="0" applyFont="1" applyBorder="1" applyAlignment="1">
      <alignment horizontal="left" vertical="distributed" wrapText="1"/>
    </xf>
    <xf numFmtId="0" fontId="3" fillId="0" borderId="2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35" borderId="7" xfId="0" applyFont="1" applyFill="1" applyBorder="1" applyAlignment="1">
      <alignment horizontal="center" vertical="center" wrapText="1"/>
    </xf>
    <xf numFmtId="0" fontId="3" fillId="0" borderId="24" xfId="0" applyFont="1" applyBorder="1" applyAlignment="1">
      <alignment horizontal="center" vertical="distributed" wrapText="1"/>
    </xf>
    <xf numFmtId="0" fontId="3" fillId="0" borderId="25" xfId="0" applyFont="1" applyBorder="1" applyAlignment="1">
      <alignment horizontal="center" vertical="distributed" wrapText="1"/>
    </xf>
    <xf numFmtId="0" fontId="3" fillId="0" borderId="2" xfId="0" quotePrefix="1"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3" xfId="0" applyFont="1" applyBorder="1" applyAlignment="1">
      <alignment horizontal="center" vertical="center" wrapText="1"/>
    </xf>
    <xf numFmtId="0" fontId="3" fillId="0" borderId="72" xfId="0" applyFont="1" applyBorder="1" applyAlignment="1">
      <alignment horizontal="center" vertical="distributed" wrapText="1"/>
    </xf>
    <xf numFmtId="0" fontId="3" fillId="0" borderId="67" xfId="0" applyFont="1" applyBorder="1" applyAlignment="1">
      <alignment horizontal="center" vertical="center" wrapText="1"/>
    </xf>
    <xf numFmtId="0" fontId="3" fillId="0" borderId="50" xfId="0" applyFont="1" applyBorder="1" applyAlignment="1">
      <alignment horizontal="left" vertical="center" wrapText="1"/>
    </xf>
    <xf numFmtId="0" fontId="3" fillId="0" borderId="49" xfId="0" applyFont="1" applyBorder="1" applyAlignment="1">
      <alignment horizontal="left" vertical="center" wrapText="1"/>
    </xf>
    <xf numFmtId="0" fontId="3" fillId="0" borderId="8" xfId="0" applyFont="1" applyBorder="1" applyAlignment="1">
      <alignment horizontal="center" vertical="center" wrapText="1"/>
    </xf>
    <xf numFmtId="0" fontId="3" fillId="35" borderId="8" xfId="0" applyFont="1" applyFill="1" applyBorder="1" applyAlignment="1">
      <alignment horizontal="center" vertical="center" wrapText="1"/>
    </xf>
    <xf numFmtId="0" fontId="23" fillId="34" borderId="0" xfId="0" applyFont="1" applyFill="1" applyAlignment="1">
      <alignment horizontal="left" vertical="center"/>
    </xf>
    <xf numFmtId="0" fontId="23" fillId="34" borderId="0" xfId="0" applyFont="1" applyFill="1" applyAlignment="1">
      <alignment horizontal="center" vertical="center"/>
    </xf>
    <xf numFmtId="0" fontId="25" fillId="34" borderId="0" xfId="0" applyFont="1" applyFill="1" applyAlignment="1">
      <alignment horizontal="left" vertical="center"/>
    </xf>
    <xf numFmtId="0" fontId="23" fillId="34" borderId="54" xfId="0" applyFont="1" applyFill="1" applyBorder="1" applyAlignment="1">
      <alignment horizontal="left" vertical="center"/>
    </xf>
    <xf numFmtId="0" fontId="23" fillId="34" borderId="55" xfId="0" applyFont="1" applyFill="1" applyBorder="1" applyAlignment="1">
      <alignment horizontal="left" vertical="center"/>
    </xf>
    <xf numFmtId="0" fontId="23" fillId="34" borderId="55" xfId="0" applyFont="1" applyFill="1" applyBorder="1" applyAlignment="1">
      <alignment horizontal="center" vertical="center"/>
    </xf>
    <xf numFmtId="0" fontId="23" fillId="34" borderId="56" xfId="0" applyFont="1" applyFill="1" applyBorder="1" applyAlignment="1">
      <alignment horizontal="center" vertical="center"/>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23" fillId="33" borderId="8" xfId="0" applyFont="1" applyFill="1" applyBorder="1" applyAlignment="1" applyProtection="1">
      <alignment horizontal="center" vertical="center"/>
      <protection locked="0"/>
    </xf>
    <xf numFmtId="0" fontId="23" fillId="33" borderId="73" xfId="0" applyFont="1" applyFill="1" applyBorder="1" applyAlignment="1" applyProtection="1">
      <alignment horizontal="center" vertical="center"/>
      <protection locked="0"/>
    </xf>
    <xf numFmtId="0" fontId="23" fillId="33" borderId="37" xfId="0" applyFont="1" applyFill="1" applyBorder="1" applyAlignment="1" applyProtection="1">
      <alignment horizontal="center" vertical="center"/>
      <protection locked="0"/>
    </xf>
    <xf numFmtId="0" fontId="4" fillId="0" borderId="9" xfId="42" applyFont="1" applyBorder="1" applyAlignment="1">
      <alignment horizontal="center" vertical="center" wrapText="1"/>
    </xf>
    <xf numFmtId="0" fontId="4" fillId="0" borderId="27" xfId="42" applyFont="1" applyBorder="1" applyAlignment="1">
      <alignment horizontal="center" vertical="center" wrapText="1"/>
    </xf>
    <xf numFmtId="0" fontId="4" fillId="0" borderId="28" xfId="42" applyFont="1" applyBorder="1" applyAlignment="1">
      <alignment horizontal="center" vertical="center" wrapText="1"/>
    </xf>
    <xf numFmtId="0" fontId="23" fillId="33" borderId="38" xfId="0" applyFont="1" applyFill="1" applyBorder="1" applyAlignment="1" applyProtection="1">
      <alignment horizontal="center" vertical="center"/>
      <protection locked="0"/>
    </xf>
    <xf numFmtId="0" fontId="23" fillId="0" borderId="27" xfId="42" applyFont="1" applyBorder="1" applyAlignment="1">
      <alignment horizontal="center" vertical="center" wrapText="1"/>
    </xf>
    <xf numFmtId="0" fontId="23" fillId="0" borderId="77" xfId="42" applyFont="1" applyBorder="1" applyAlignment="1">
      <alignment horizontal="center" vertical="center" wrapText="1"/>
    </xf>
    <xf numFmtId="0" fontId="3" fillId="0" borderId="31"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0" xfId="0" applyFont="1" applyAlignment="1">
      <alignment horizontal="center" vertical="center" wrapText="1"/>
    </xf>
    <xf numFmtId="0" fontId="3" fillId="0" borderId="46"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7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8"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49" xfId="0" applyFont="1" applyBorder="1" applyAlignment="1">
      <alignment horizontal="center" vertical="center" wrapText="1"/>
    </xf>
    <xf numFmtId="0" fontId="22" fillId="0" borderId="23" xfId="0" applyFont="1" applyBorder="1" applyAlignment="1">
      <alignment horizontal="center" vertical="center"/>
    </xf>
    <xf numFmtId="0" fontId="23" fillId="0" borderId="6" xfId="0" applyFont="1" applyBorder="1" applyAlignment="1">
      <alignment horizontal="center" vertical="center"/>
    </xf>
    <xf numFmtId="0" fontId="4" fillId="0" borderId="6" xfId="42" applyFont="1" applyBorder="1" applyAlignment="1">
      <alignment horizontal="center" vertical="center" wrapText="1"/>
    </xf>
    <xf numFmtId="0" fontId="23" fillId="33" borderId="4" xfId="0" applyFont="1" applyFill="1" applyBorder="1" applyAlignment="1" applyProtection="1">
      <alignment horizontal="center" vertical="center"/>
      <protection locked="0"/>
    </xf>
    <xf numFmtId="0" fontId="25" fillId="33" borderId="22" xfId="0" applyFont="1" applyFill="1" applyBorder="1" applyAlignment="1" applyProtection="1">
      <alignment horizontal="left" vertical="center" wrapText="1"/>
      <protection locked="0"/>
    </xf>
    <xf numFmtId="0" fontId="25" fillId="33" borderId="48" xfId="0" applyFont="1" applyFill="1" applyBorder="1" applyAlignment="1" applyProtection="1">
      <alignment horizontal="center" vertical="center"/>
      <protection locked="0"/>
    </xf>
    <xf numFmtId="0" fontId="25" fillId="35" borderId="48" xfId="0" applyFont="1" applyFill="1" applyBorder="1" applyAlignment="1">
      <alignment horizontal="center" vertical="center"/>
    </xf>
    <xf numFmtId="0" fontId="25" fillId="35" borderId="74" xfId="0" applyFont="1" applyFill="1" applyBorder="1" applyAlignment="1">
      <alignment horizontal="left" vertical="center" wrapText="1"/>
    </xf>
    <xf numFmtId="0" fontId="25" fillId="33" borderId="7" xfId="0" applyFont="1" applyFill="1" applyBorder="1" applyAlignment="1" applyProtection="1">
      <alignment horizontal="left" vertical="center" wrapText="1"/>
      <protection locked="0"/>
    </xf>
    <xf numFmtId="0" fontId="25" fillId="33" borderId="34" xfId="0" applyFont="1" applyFill="1" applyBorder="1" applyAlignment="1" applyProtection="1">
      <alignment horizontal="center" vertical="center"/>
      <protection locked="0"/>
    </xf>
    <xf numFmtId="0" fontId="25" fillId="35" borderId="34" xfId="0" applyFont="1" applyFill="1" applyBorder="1" applyAlignment="1">
      <alignment horizontal="center" vertical="center"/>
    </xf>
    <xf numFmtId="0" fontId="25" fillId="35" borderId="75" xfId="0" applyFont="1" applyFill="1" applyBorder="1" applyAlignment="1">
      <alignment horizontal="left" vertical="center" wrapText="1"/>
    </xf>
    <xf numFmtId="0" fontId="25" fillId="33" borderId="59" xfId="0" applyFont="1" applyFill="1" applyBorder="1" applyAlignment="1" applyProtection="1">
      <alignment horizontal="left" vertical="center" wrapText="1"/>
      <protection locked="0"/>
    </xf>
    <xf numFmtId="0" fontId="25" fillId="33" borderId="60" xfId="0" applyFont="1" applyFill="1" applyBorder="1" applyAlignment="1" applyProtection="1">
      <alignment horizontal="center" vertical="center"/>
      <protection locked="0"/>
    </xf>
    <xf numFmtId="0" fontId="25" fillId="35" borderId="60" xfId="0" applyFont="1" applyFill="1" applyBorder="1" applyAlignment="1">
      <alignment horizontal="center" vertical="center"/>
    </xf>
    <xf numFmtId="0" fontId="25" fillId="33" borderId="61" xfId="0" applyFont="1" applyFill="1" applyBorder="1" applyAlignment="1" applyProtection="1">
      <alignment horizontal="center" vertical="center"/>
      <protection locked="0"/>
    </xf>
    <xf numFmtId="0" fontId="25" fillId="35" borderId="76" xfId="0" applyFont="1" applyFill="1" applyBorder="1" applyAlignment="1">
      <alignment horizontal="left" vertical="center" wrapText="1"/>
    </xf>
    <xf numFmtId="0" fontId="25" fillId="33" borderId="57" xfId="0" applyFont="1" applyFill="1" applyBorder="1" applyAlignment="1" applyProtection="1">
      <alignment horizontal="left" vertical="center"/>
      <protection locked="0"/>
    </xf>
    <xf numFmtId="0" fontId="25" fillId="33" borderId="44" xfId="0" applyFont="1" applyFill="1" applyBorder="1" applyAlignment="1" applyProtection="1">
      <alignment horizontal="left" vertical="center"/>
      <protection locked="0"/>
    </xf>
    <xf numFmtId="0" fontId="25" fillId="33" borderId="45" xfId="0" applyFont="1" applyFill="1" applyBorder="1" applyAlignment="1" applyProtection="1">
      <alignment horizontal="left" vertical="center"/>
      <protection locked="0"/>
    </xf>
    <xf numFmtId="0" fontId="25" fillId="35" borderId="47" xfId="0" applyFont="1" applyFill="1" applyBorder="1" applyAlignment="1">
      <alignment horizontal="left" vertical="center" wrapText="1"/>
    </xf>
    <xf numFmtId="0" fontId="25" fillId="33" borderId="66" xfId="0" applyFont="1" applyFill="1" applyBorder="1" applyAlignment="1" applyProtection="1">
      <alignment horizontal="left" vertical="center"/>
      <protection locked="0"/>
    </xf>
    <xf numFmtId="0" fontId="25" fillId="33" borderId="42" xfId="0" applyFont="1" applyFill="1" applyBorder="1" applyAlignment="1" applyProtection="1">
      <alignment horizontal="left" vertical="center"/>
      <protection locked="0"/>
    </xf>
    <xf numFmtId="0" fontId="25" fillId="33" borderId="34" xfId="0" applyFont="1" applyFill="1" applyBorder="1" applyAlignment="1" applyProtection="1">
      <alignment horizontal="left" vertical="center"/>
      <protection locked="0"/>
    </xf>
    <xf numFmtId="0" fontId="25" fillId="35" borderId="40" xfId="0" applyFont="1" applyFill="1" applyBorder="1" applyAlignment="1">
      <alignment horizontal="left" vertical="center" wrapText="1"/>
    </xf>
    <xf numFmtId="0" fontId="25" fillId="33" borderId="29" xfId="0" applyFont="1" applyFill="1" applyBorder="1" applyAlignment="1" applyProtection="1">
      <alignment horizontal="left" vertical="center"/>
      <protection locked="0"/>
    </xf>
    <xf numFmtId="0" fontId="25" fillId="33" borderId="29" xfId="0" applyFont="1" applyFill="1" applyBorder="1" applyAlignment="1" applyProtection="1">
      <alignment horizontal="left" vertical="center" wrapText="1"/>
      <protection locked="0"/>
    </xf>
    <xf numFmtId="0" fontId="25" fillId="33" borderId="42" xfId="0" applyFont="1" applyFill="1" applyBorder="1" applyAlignment="1" applyProtection="1">
      <alignment horizontal="center" vertical="center"/>
      <protection locked="0"/>
    </xf>
    <xf numFmtId="0" fontId="25" fillId="35" borderId="42" xfId="0" applyFont="1" applyFill="1" applyBorder="1" applyAlignment="1">
      <alignment horizontal="center" vertical="center"/>
    </xf>
    <xf numFmtId="0" fontId="25" fillId="33" borderId="30" xfId="0" applyFont="1" applyFill="1" applyBorder="1" applyAlignment="1" applyProtection="1">
      <alignment horizontal="left" vertical="center" wrapText="1"/>
      <protection locked="0"/>
    </xf>
    <xf numFmtId="0" fontId="25" fillId="33" borderId="43" xfId="0" applyFont="1" applyFill="1" applyBorder="1" applyAlignment="1" applyProtection="1">
      <alignment horizontal="center" vertical="center"/>
      <protection locked="0"/>
    </xf>
    <xf numFmtId="0" fontId="25" fillId="35" borderId="43" xfId="0" applyFont="1" applyFill="1" applyBorder="1" applyAlignment="1">
      <alignment horizontal="center" vertical="center"/>
    </xf>
    <xf numFmtId="0" fontId="25" fillId="33" borderId="32" xfId="0" applyFont="1" applyFill="1" applyBorder="1" applyAlignment="1" applyProtection="1">
      <alignment horizontal="center" vertical="center"/>
      <protection locked="0"/>
    </xf>
    <xf numFmtId="0" fontId="25" fillId="35" borderId="38" xfId="0" applyFont="1" applyFill="1" applyBorder="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2 3" xfId="41" xr:uid="{00000000-0005-0000-0000-00002A000000}"/>
    <cellStyle name="標準 3" xfId="42" xr:uid="{00000000-0005-0000-0000-00002B000000}"/>
    <cellStyle name="標準 4" xfId="45" xr:uid="{D19949F9-D5F7-4572-9245-075AE536F5E6}"/>
    <cellStyle name="良い" xfId="43"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xdr:row>
          <xdr:rowOff>19050</xdr:rowOff>
        </xdr:from>
        <xdr:to>
          <xdr:col>1</xdr:col>
          <xdr:colOff>390525</xdr:colOff>
          <xdr:row>6</xdr:row>
          <xdr:rowOff>38100</xdr:rowOff>
        </xdr:to>
        <xdr:sp macro="" textlink="">
          <xdr:nvSpPr>
            <xdr:cNvPr id="9217" name="Check Box 1" descr="教職課程の履修を希望する学生は、&#10;　左のチェックボックスにチェックしてください。"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1</xdr:col>
      <xdr:colOff>342899</xdr:colOff>
      <xdr:row>4</xdr:row>
      <xdr:rowOff>66675</xdr:rowOff>
    </xdr:from>
    <xdr:to>
      <xdr:col>10</xdr:col>
      <xdr:colOff>1047750</xdr:colOff>
      <xdr:row>6</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2924" y="1162050"/>
          <a:ext cx="651510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教職課程の履修を希望する学生については、左のチェックボックスにチェック（</a:t>
          </a:r>
          <a:r>
            <a:rPr kumimoji="1" lang="ja-JP" altLang="en-US" sz="1000">
              <a:sym typeface="Wingdings" panose="05000000000000000000" pitchFamily="2" charset="2"/>
            </a:rPr>
            <a:t></a:t>
          </a:r>
          <a:r>
            <a:rPr kumimoji="1" lang="ja-JP" altLang="en-US" sz="1000"/>
            <a:t>）してください。　　</a:t>
          </a:r>
        </a:p>
      </xdr:txBody>
    </xdr:sp>
    <xdr:clientData/>
  </xdr:twoCellAnchor>
  <xdr:twoCellAnchor>
    <xdr:from>
      <xdr:col>1</xdr:col>
      <xdr:colOff>19050</xdr:colOff>
      <xdr:row>4</xdr:row>
      <xdr:rowOff>38099</xdr:rowOff>
    </xdr:from>
    <xdr:to>
      <xdr:col>10</xdr:col>
      <xdr:colOff>1009650</xdr:colOff>
      <xdr:row>6</xdr:row>
      <xdr:rowOff>28574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19075" y="1133474"/>
          <a:ext cx="6800850" cy="295275"/>
        </a:xfrm>
        <a:prstGeom prst="rect">
          <a:avLst/>
        </a:prstGeom>
        <a:noFill/>
        <a:ln cap="sq">
          <a:solidFill>
            <a:srgbClr val="FF0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0C357-1BD0-4ABC-9D12-D37EE1CE893D}">
  <sheetPr>
    <pageSetUpPr fitToPage="1"/>
  </sheetPr>
  <dimension ref="A1:W130"/>
  <sheetViews>
    <sheetView tabSelected="1" zoomScale="85" zoomScaleNormal="85" zoomScaleSheetLayoutView="70" workbookViewId="0">
      <pane ySplit="14" topLeftCell="A15" activePane="bottomLeft" state="frozen"/>
      <selection pane="bottomLeft" activeCell="A15" sqref="A15"/>
    </sheetView>
  </sheetViews>
  <sheetFormatPr defaultRowHeight="17.25" customHeight="1" x14ac:dyDescent="0.15"/>
  <cols>
    <col min="1" max="1" width="2.625" style="10" customWidth="1"/>
    <col min="2" max="2" width="25.5" style="10" bestFit="1" customWidth="1"/>
    <col min="3" max="3" width="12.25" style="10" bestFit="1" customWidth="1"/>
    <col min="4" max="6" width="5.25" style="15" customWidth="1"/>
    <col min="7" max="7" width="3.125" style="15" bestFit="1" customWidth="1"/>
    <col min="8" max="8" width="6.375" style="15" customWidth="1"/>
    <col min="9" max="9" width="6.5" style="15" customWidth="1"/>
    <col min="10" max="10" width="6.75" style="10" customWidth="1"/>
    <col min="11" max="11" width="17.75" style="10" customWidth="1"/>
    <col min="12" max="17" width="3.125" style="10" customWidth="1"/>
    <col min="18" max="18" width="8.125" style="10" customWidth="1"/>
    <col min="19" max="19" width="21.75" style="10" customWidth="1"/>
    <col min="20" max="21" width="14.5" style="10" customWidth="1"/>
    <col min="22" max="22" width="4" style="10" customWidth="1"/>
    <col min="23" max="23" width="67.625" style="10" bestFit="1" customWidth="1"/>
    <col min="24" max="16384" width="9" style="10"/>
  </cols>
  <sheetData>
    <row r="1" spans="1:23" ht="32.25" customHeight="1" thickBot="1" x14ac:dyDescent="0.2">
      <c r="A1" s="9"/>
      <c r="B1" s="107" t="s">
        <v>137</v>
      </c>
      <c r="C1" s="107"/>
      <c r="D1" s="107"/>
      <c r="E1" s="107"/>
      <c r="F1" s="107"/>
      <c r="G1" s="107"/>
      <c r="H1" s="107"/>
      <c r="I1" s="107"/>
      <c r="J1" s="107"/>
      <c r="K1" s="107"/>
      <c r="L1" s="107"/>
      <c r="M1" s="107"/>
      <c r="N1" s="107"/>
      <c r="O1" s="107"/>
      <c r="P1" s="107"/>
      <c r="Q1" s="107"/>
      <c r="R1" s="107"/>
      <c r="S1" s="107"/>
    </row>
    <row r="2" spans="1:23" ht="17.25" customHeight="1" x14ac:dyDescent="0.15">
      <c r="B2" s="11" t="s">
        <v>6</v>
      </c>
      <c r="C2" s="108" t="s">
        <v>116</v>
      </c>
      <c r="D2" s="108"/>
      <c r="E2" s="108"/>
      <c r="F2" s="109" t="s">
        <v>7</v>
      </c>
      <c r="G2" s="109"/>
      <c r="H2" s="109"/>
      <c r="I2" s="109"/>
      <c r="J2" s="109"/>
      <c r="K2" s="74" t="s">
        <v>117</v>
      </c>
      <c r="L2" s="75"/>
      <c r="M2" s="75"/>
      <c r="N2" s="75"/>
      <c r="O2" s="75"/>
      <c r="P2" s="75"/>
      <c r="Q2" s="76"/>
      <c r="R2" s="78" t="s">
        <v>118</v>
      </c>
      <c r="S2" s="79"/>
      <c r="W2" s="12" t="s">
        <v>128</v>
      </c>
    </row>
    <row r="3" spans="1:23" ht="30" customHeight="1" thickBot="1" x14ac:dyDescent="0.2">
      <c r="B3" s="13" t="s">
        <v>77</v>
      </c>
      <c r="C3" s="110"/>
      <c r="D3" s="110"/>
      <c r="E3" s="110"/>
      <c r="F3" s="110"/>
      <c r="G3" s="110"/>
      <c r="H3" s="110"/>
      <c r="I3" s="110"/>
      <c r="J3" s="110"/>
      <c r="K3" s="71"/>
      <c r="L3" s="72"/>
      <c r="M3" s="72"/>
      <c r="N3" s="72"/>
      <c r="O3" s="72"/>
      <c r="P3" s="72"/>
      <c r="Q3" s="73"/>
      <c r="R3" s="72"/>
      <c r="S3" s="77"/>
      <c r="W3" s="12" t="s">
        <v>136</v>
      </c>
    </row>
    <row r="4" spans="1:23" ht="6.75" customHeight="1" x14ac:dyDescent="0.15">
      <c r="B4" s="14"/>
      <c r="C4" s="15"/>
      <c r="J4" s="15"/>
      <c r="K4" s="15"/>
      <c r="L4" s="15"/>
      <c r="M4" s="15"/>
      <c r="N4" s="15"/>
      <c r="O4" s="15"/>
      <c r="P4" s="15"/>
      <c r="Q4" s="15"/>
      <c r="R4" s="15"/>
      <c r="S4" s="15"/>
      <c r="W4" s="12"/>
    </row>
    <row r="5" spans="1:23" ht="6.75" customHeight="1" x14ac:dyDescent="0.15">
      <c r="W5" s="12"/>
    </row>
    <row r="6" spans="1:23" ht="17.25" customHeight="1" x14ac:dyDescent="0.15">
      <c r="D6" s="16"/>
      <c r="E6" s="16"/>
      <c r="F6" s="16"/>
      <c r="G6" s="16"/>
      <c r="H6" s="16"/>
      <c r="I6" s="16"/>
      <c r="J6" s="16"/>
      <c r="K6" s="16"/>
      <c r="L6" s="16"/>
      <c r="M6" s="16"/>
      <c r="N6" s="16"/>
      <c r="O6" s="16"/>
      <c r="P6" s="16"/>
      <c r="W6" s="12" t="s">
        <v>129</v>
      </c>
    </row>
    <row r="7" spans="1:23" ht="7.5" customHeight="1" x14ac:dyDescent="0.15">
      <c r="D7" s="16"/>
      <c r="E7" s="16"/>
      <c r="F7" s="16"/>
      <c r="G7" s="16"/>
      <c r="H7" s="16"/>
      <c r="I7" s="16"/>
      <c r="J7" s="16"/>
      <c r="K7" s="16"/>
      <c r="L7" s="16"/>
      <c r="M7" s="16"/>
      <c r="N7" s="16"/>
      <c r="O7" s="16"/>
      <c r="P7" s="16"/>
      <c r="W7" s="12"/>
    </row>
    <row r="8" spans="1:23" ht="17.25" customHeight="1" x14ac:dyDescent="0.15">
      <c r="B8" s="17" t="s">
        <v>114</v>
      </c>
      <c r="D8" s="10"/>
      <c r="W8" s="12" t="s">
        <v>139</v>
      </c>
    </row>
    <row r="9" spans="1:23" ht="17.25" customHeight="1" x14ac:dyDescent="0.15">
      <c r="B9" s="17" t="s">
        <v>154</v>
      </c>
      <c r="D9" s="10"/>
      <c r="W9" s="12" t="s">
        <v>130</v>
      </c>
    </row>
    <row r="10" spans="1:23" ht="17.25" customHeight="1" x14ac:dyDescent="0.15">
      <c r="B10" s="17" t="s">
        <v>138</v>
      </c>
      <c r="D10" s="10"/>
      <c r="W10" s="12" t="s">
        <v>131</v>
      </c>
    </row>
    <row r="11" spans="1:23" ht="17.25" customHeight="1" x14ac:dyDescent="0.15">
      <c r="B11" s="17" t="s">
        <v>150</v>
      </c>
      <c r="D11" s="10"/>
      <c r="W11" s="12"/>
    </row>
    <row r="12" spans="1:23" ht="17.25" customHeight="1" thickBot="1" x14ac:dyDescent="0.2">
      <c r="B12" s="17" t="s">
        <v>115</v>
      </c>
      <c r="D12" s="10"/>
      <c r="W12" s="12" t="s">
        <v>132</v>
      </c>
    </row>
    <row r="13" spans="1:23" ht="15.75" customHeight="1" x14ac:dyDescent="0.15">
      <c r="B13" s="99" t="s">
        <v>0</v>
      </c>
      <c r="C13" s="101" t="s">
        <v>1</v>
      </c>
      <c r="D13" s="102" t="s">
        <v>78</v>
      </c>
      <c r="E13" s="103"/>
      <c r="F13" s="104"/>
      <c r="G13" s="101" t="s">
        <v>79</v>
      </c>
      <c r="H13" s="105" t="s">
        <v>45</v>
      </c>
      <c r="I13" s="95" t="s">
        <v>119</v>
      </c>
      <c r="J13" s="95" t="s">
        <v>120</v>
      </c>
      <c r="K13" s="97" t="s">
        <v>155</v>
      </c>
      <c r="L13" s="97"/>
      <c r="M13" s="97"/>
      <c r="N13" s="97"/>
      <c r="O13" s="97"/>
      <c r="P13" s="97"/>
      <c r="Q13" s="97"/>
      <c r="R13" s="97"/>
      <c r="S13" s="98"/>
      <c r="T13" s="18" t="s">
        <v>147</v>
      </c>
      <c r="U13" s="18" t="s">
        <v>147</v>
      </c>
      <c r="W13" s="12" t="s">
        <v>133</v>
      </c>
    </row>
    <row r="14" spans="1:23" ht="75.75" customHeight="1" thickBot="1" x14ac:dyDescent="0.2">
      <c r="B14" s="100"/>
      <c r="C14" s="96"/>
      <c r="D14" s="19" t="s">
        <v>157</v>
      </c>
      <c r="E14" s="20" t="s">
        <v>158</v>
      </c>
      <c r="F14" s="21" t="s">
        <v>159</v>
      </c>
      <c r="G14" s="96"/>
      <c r="H14" s="106"/>
      <c r="I14" s="96"/>
      <c r="J14" s="96"/>
      <c r="K14" s="22" t="s">
        <v>121</v>
      </c>
      <c r="L14" s="23" t="s">
        <v>124</v>
      </c>
      <c r="M14" s="23" t="s">
        <v>125</v>
      </c>
      <c r="N14" s="23" t="s">
        <v>151</v>
      </c>
      <c r="O14" s="23" t="s">
        <v>152</v>
      </c>
      <c r="P14" s="24" t="s">
        <v>126</v>
      </c>
      <c r="Q14" s="24" t="s">
        <v>127</v>
      </c>
      <c r="R14" s="24" t="s">
        <v>156</v>
      </c>
      <c r="S14" s="25" t="s">
        <v>146</v>
      </c>
      <c r="T14" s="26" t="s">
        <v>148</v>
      </c>
      <c r="U14" s="26" t="s">
        <v>149</v>
      </c>
      <c r="W14" s="27" t="s">
        <v>135</v>
      </c>
    </row>
    <row r="15" spans="1:23" ht="13.5" x14ac:dyDescent="0.15">
      <c r="B15" s="28" t="s">
        <v>46</v>
      </c>
      <c r="C15" s="29" t="s">
        <v>122</v>
      </c>
      <c r="D15" s="80" t="s">
        <v>42</v>
      </c>
      <c r="E15" s="81"/>
      <c r="F15" s="82"/>
      <c r="G15" s="6"/>
      <c r="H15" s="29"/>
      <c r="I15" s="6"/>
      <c r="J15" s="30"/>
      <c r="K15" s="111"/>
      <c r="L15" s="112"/>
      <c r="M15" s="112"/>
      <c r="N15" s="112"/>
      <c r="O15" s="113"/>
      <c r="P15" s="112"/>
      <c r="Q15" s="112"/>
      <c r="R15" s="112"/>
      <c r="S15" s="114"/>
      <c r="T15" s="31">
        <f>SUMIF($K$15:$K$108,K15,$M$15:$M$108)</f>
        <v>0</v>
      </c>
      <c r="U15" s="32" t="str">
        <f>IF(L15&gt;=T15,"○","×")</f>
        <v>○</v>
      </c>
      <c r="W15" s="12" t="s">
        <v>134</v>
      </c>
    </row>
    <row r="16" spans="1:23" ht="13.5" x14ac:dyDescent="0.15">
      <c r="B16" s="33"/>
      <c r="C16" s="34"/>
      <c r="D16" s="83"/>
      <c r="E16" s="84"/>
      <c r="F16" s="85"/>
      <c r="G16" s="7"/>
      <c r="H16" s="34"/>
      <c r="I16" s="7"/>
      <c r="J16" s="35"/>
      <c r="K16" s="115"/>
      <c r="L16" s="116"/>
      <c r="M16" s="116"/>
      <c r="N16" s="116"/>
      <c r="O16" s="117"/>
      <c r="P16" s="116"/>
      <c r="Q16" s="116"/>
      <c r="R16" s="116"/>
      <c r="S16" s="118"/>
      <c r="T16" s="31">
        <f t="shared" ref="T16:T79" si="0">SUMIF($K$15:$K$108,K16,$M$15:$M$108)</f>
        <v>0</v>
      </c>
      <c r="U16" s="32" t="str">
        <f t="shared" ref="U16:U79" si="1">IF(L16&gt;=T16,"○","×")</f>
        <v>○</v>
      </c>
      <c r="W16" s="12"/>
    </row>
    <row r="17" spans="2:23" ht="14.25" thickBot="1" x14ac:dyDescent="0.2">
      <c r="B17" s="36"/>
      <c r="C17" s="37"/>
      <c r="D17" s="86"/>
      <c r="E17" s="87"/>
      <c r="F17" s="88"/>
      <c r="G17" s="8"/>
      <c r="H17" s="37"/>
      <c r="I17" s="8"/>
      <c r="J17" s="38"/>
      <c r="K17" s="119"/>
      <c r="L17" s="120"/>
      <c r="M17" s="120"/>
      <c r="N17" s="120"/>
      <c r="O17" s="121"/>
      <c r="P17" s="120"/>
      <c r="Q17" s="122"/>
      <c r="R17" s="122"/>
      <c r="S17" s="123"/>
      <c r="T17" s="31">
        <f t="shared" si="0"/>
        <v>0</v>
      </c>
      <c r="U17" s="32" t="str">
        <f t="shared" si="1"/>
        <v>○</v>
      </c>
      <c r="W17" s="12"/>
    </row>
    <row r="18" spans="2:23" ht="13.5" x14ac:dyDescent="0.15">
      <c r="B18" s="28" t="s">
        <v>58</v>
      </c>
      <c r="C18" s="29" t="s">
        <v>47</v>
      </c>
      <c r="D18" s="80" t="s">
        <v>42</v>
      </c>
      <c r="E18" s="81"/>
      <c r="F18" s="82"/>
      <c r="G18" s="6"/>
      <c r="H18" s="29"/>
      <c r="I18" s="30"/>
      <c r="J18" s="6"/>
      <c r="K18" s="111"/>
      <c r="L18" s="112"/>
      <c r="M18" s="112"/>
      <c r="N18" s="113"/>
      <c r="O18" s="112"/>
      <c r="P18" s="112"/>
      <c r="Q18" s="112"/>
      <c r="R18" s="112"/>
      <c r="S18" s="114"/>
      <c r="T18" s="31">
        <f t="shared" si="0"/>
        <v>0</v>
      </c>
      <c r="U18" s="32" t="str">
        <f t="shared" si="1"/>
        <v>○</v>
      </c>
      <c r="W18" s="12"/>
    </row>
    <row r="19" spans="2:23" ht="13.5" x14ac:dyDescent="0.15">
      <c r="B19" s="33"/>
      <c r="C19" s="34"/>
      <c r="D19" s="83"/>
      <c r="E19" s="84"/>
      <c r="F19" s="85"/>
      <c r="G19" s="7"/>
      <c r="H19" s="34"/>
      <c r="I19" s="35"/>
      <c r="J19" s="7"/>
      <c r="K19" s="115"/>
      <c r="L19" s="116"/>
      <c r="M19" s="116"/>
      <c r="N19" s="117"/>
      <c r="O19" s="116"/>
      <c r="P19" s="116"/>
      <c r="Q19" s="116"/>
      <c r="R19" s="116"/>
      <c r="S19" s="118"/>
      <c r="T19" s="31">
        <f t="shared" si="0"/>
        <v>0</v>
      </c>
      <c r="U19" s="32" t="str">
        <f t="shared" si="1"/>
        <v>○</v>
      </c>
      <c r="W19" s="12"/>
    </row>
    <row r="20" spans="2:23" ht="14.25" thickBot="1" x14ac:dyDescent="0.2">
      <c r="B20" s="36"/>
      <c r="C20" s="37"/>
      <c r="D20" s="86"/>
      <c r="E20" s="87"/>
      <c r="F20" s="88"/>
      <c r="G20" s="8"/>
      <c r="H20" s="37"/>
      <c r="I20" s="38"/>
      <c r="J20" s="8"/>
      <c r="K20" s="119"/>
      <c r="L20" s="120"/>
      <c r="M20" s="120"/>
      <c r="N20" s="121"/>
      <c r="O20" s="120"/>
      <c r="P20" s="120"/>
      <c r="Q20" s="122"/>
      <c r="R20" s="122"/>
      <c r="S20" s="123"/>
      <c r="T20" s="31">
        <f t="shared" si="0"/>
        <v>0</v>
      </c>
      <c r="U20" s="32" t="str">
        <f t="shared" si="1"/>
        <v>○</v>
      </c>
      <c r="W20" s="12"/>
    </row>
    <row r="21" spans="2:23" ht="13.5" x14ac:dyDescent="0.15">
      <c r="B21" s="39" t="s">
        <v>8</v>
      </c>
      <c r="C21" s="40" t="s">
        <v>80</v>
      </c>
      <c r="D21" s="92" t="s">
        <v>44</v>
      </c>
      <c r="E21" s="93"/>
      <c r="F21" s="94"/>
      <c r="G21" s="41">
        <v>2</v>
      </c>
      <c r="H21" s="42"/>
      <c r="I21" s="2"/>
      <c r="J21" s="2"/>
      <c r="K21" s="124"/>
      <c r="L21" s="125"/>
      <c r="M21" s="125"/>
      <c r="N21" s="112"/>
      <c r="O21" s="112"/>
      <c r="P21" s="125"/>
      <c r="Q21" s="126"/>
      <c r="R21" s="126"/>
      <c r="S21" s="127"/>
      <c r="T21" s="31">
        <f t="shared" si="0"/>
        <v>0</v>
      </c>
      <c r="U21" s="32" t="str">
        <f t="shared" si="1"/>
        <v>○</v>
      </c>
      <c r="W21" s="12"/>
    </row>
    <row r="22" spans="2:23" ht="13.5" x14ac:dyDescent="0.15">
      <c r="B22" s="43" t="s">
        <v>9</v>
      </c>
      <c r="C22" s="44" t="s">
        <v>80</v>
      </c>
      <c r="D22" s="89" t="s">
        <v>44</v>
      </c>
      <c r="E22" s="90"/>
      <c r="F22" s="91"/>
      <c r="G22" s="46">
        <v>2</v>
      </c>
      <c r="H22" s="47"/>
      <c r="I22" s="3"/>
      <c r="J22" s="3"/>
      <c r="K22" s="128"/>
      <c r="L22" s="129"/>
      <c r="M22" s="129"/>
      <c r="N22" s="116"/>
      <c r="O22" s="116"/>
      <c r="P22" s="129"/>
      <c r="Q22" s="130"/>
      <c r="R22" s="130"/>
      <c r="S22" s="131"/>
      <c r="T22" s="31">
        <f t="shared" si="0"/>
        <v>0</v>
      </c>
      <c r="U22" s="32" t="str">
        <f t="shared" si="1"/>
        <v>○</v>
      </c>
      <c r="W22" s="12"/>
    </row>
    <row r="23" spans="2:23" ht="13.5" x14ac:dyDescent="0.15">
      <c r="B23" s="43" t="s">
        <v>10</v>
      </c>
      <c r="C23" s="44" t="s">
        <v>80</v>
      </c>
      <c r="D23" s="89" t="s">
        <v>44</v>
      </c>
      <c r="E23" s="90"/>
      <c r="F23" s="91"/>
      <c r="G23" s="46">
        <v>2</v>
      </c>
      <c r="H23" s="46"/>
      <c r="I23" s="3"/>
      <c r="J23" s="3"/>
      <c r="K23" s="132"/>
      <c r="L23" s="129"/>
      <c r="M23" s="129"/>
      <c r="N23" s="116"/>
      <c r="O23" s="116"/>
      <c r="P23" s="129"/>
      <c r="Q23" s="130"/>
      <c r="R23" s="130"/>
      <c r="S23" s="131"/>
      <c r="T23" s="31">
        <f t="shared" si="0"/>
        <v>0</v>
      </c>
      <c r="U23" s="32" t="str">
        <f t="shared" si="1"/>
        <v>○</v>
      </c>
      <c r="W23" s="12"/>
    </row>
    <row r="24" spans="2:23" ht="13.5" x14ac:dyDescent="0.15">
      <c r="B24" s="43" t="s">
        <v>11</v>
      </c>
      <c r="C24" s="44" t="s">
        <v>80</v>
      </c>
      <c r="D24" s="89" t="s">
        <v>44</v>
      </c>
      <c r="E24" s="90"/>
      <c r="F24" s="91"/>
      <c r="G24" s="46">
        <v>2</v>
      </c>
      <c r="H24" s="46"/>
      <c r="I24" s="3"/>
      <c r="J24" s="3"/>
      <c r="K24" s="132"/>
      <c r="L24" s="129"/>
      <c r="M24" s="129"/>
      <c r="N24" s="116"/>
      <c r="O24" s="116"/>
      <c r="P24" s="129"/>
      <c r="Q24" s="130"/>
      <c r="R24" s="130"/>
      <c r="S24" s="131"/>
      <c r="T24" s="31">
        <f t="shared" si="0"/>
        <v>0</v>
      </c>
      <c r="U24" s="32" t="str">
        <f t="shared" si="1"/>
        <v>○</v>
      </c>
      <c r="W24" s="12"/>
    </row>
    <row r="25" spans="2:23" ht="13.5" x14ac:dyDescent="0.15">
      <c r="B25" s="43" t="s">
        <v>12</v>
      </c>
      <c r="C25" s="44" t="s">
        <v>80</v>
      </c>
      <c r="D25" s="89" t="s">
        <v>44</v>
      </c>
      <c r="E25" s="90"/>
      <c r="F25" s="91"/>
      <c r="G25" s="46">
        <v>2</v>
      </c>
      <c r="H25" s="46"/>
      <c r="I25" s="3"/>
      <c r="J25" s="3"/>
      <c r="K25" s="132"/>
      <c r="L25" s="129"/>
      <c r="M25" s="129"/>
      <c r="N25" s="116"/>
      <c r="O25" s="116"/>
      <c r="P25" s="129"/>
      <c r="Q25" s="130"/>
      <c r="R25" s="130"/>
      <c r="S25" s="131"/>
      <c r="T25" s="31">
        <f t="shared" si="0"/>
        <v>0</v>
      </c>
      <c r="U25" s="32" t="str">
        <f t="shared" si="1"/>
        <v>○</v>
      </c>
      <c r="W25" s="12"/>
    </row>
    <row r="26" spans="2:23" ht="13.5" x14ac:dyDescent="0.15">
      <c r="B26" s="43" t="s">
        <v>13</v>
      </c>
      <c r="C26" s="44" t="s">
        <v>80</v>
      </c>
      <c r="D26" s="89" t="s">
        <v>44</v>
      </c>
      <c r="E26" s="90"/>
      <c r="F26" s="91"/>
      <c r="G26" s="46">
        <v>2</v>
      </c>
      <c r="H26" s="46"/>
      <c r="I26" s="3"/>
      <c r="J26" s="3"/>
      <c r="K26" s="132"/>
      <c r="L26" s="129"/>
      <c r="M26" s="129"/>
      <c r="N26" s="116"/>
      <c r="O26" s="116"/>
      <c r="P26" s="129"/>
      <c r="Q26" s="130"/>
      <c r="R26" s="130"/>
      <c r="S26" s="131"/>
      <c r="T26" s="31">
        <f t="shared" si="0"/>
        <v>0</v>
      </c>
      <c r="U26" s="32" t="str">
        <f t="shared" si="1"/>
        <v>○</v>
      </c>
      <c r="W26" s="12"/>
    </row>
    <row r="27" spans="2:23" ht="13.5" x14ac:dyDescent="0.15">
      <c r="B27" s="43" t="s">
        <v>2</v>
      </c>
      <c r="C27" s="44" t="s">
        <v>80</v>
      </c>
      <c r="D27" s="89" t="s">
        <v>44</v>
      </c>
      <c r="E27" s="90"/>
      <c r="F27" s="91"/>
      <c r="G27" s="46">
        <v>2</v>
      </c>
      <c r="H27" s="46"/>
      <c r="I27" s="3"/>
      <c r="J27" s="3"/>
      <c r="K27" s="132"/>
      <c r="L27" s="129"/>
      <c r="M27" s="129"/>
      <c r="N27" s="116"/>
      <c r="O27" s="116"/>
      <c r="P27" s="129"/>
      <c r="Q27" s="130"/>
      <c r="R27" s="130"/>
      <c r="S27" s="131"/>
      <c r="T27" s="31">
        <f t="shared" si="0"/>
        <v>0</v>
      </c>
      <c r="U27" s="32" t="str">
        <f t="shared" si="1"/>
        <v>○</v>
      </c>
      <c r="W27" s="12"/>
    </row>
    <row r="28" spans="2:23" ht="13.5" x14ac:dyDescent="0.15">
      <c r="B28" s="43" t="s">
        <v>3</v>
      </c>
      <c r="C28" s="44" t="s">
        <v>80</v>
      </c>
      <c r="D28" s="89" t="s">
        <v>39</v>
      </c>
      <c r="E28" s="90"/>
      <c r="F28" s="91"/>
      <c r="G28" s="46">
        <v>2</v>
      </c>
      <c r="H28" s="46"/>
      <c r="I28" s="3"/>
      <c r="J28" s="3"/>
      <c r="K28" s="132"/>
      <c r="L28" s="129"/>
      <c r="M28" s="129"/>
      <c r="N28" s="116"/>
      <c r="O28" s="116"/>
      <c r="P28" s="129"/>
      <c r="Q28" s="130"/>
      <c r="R28" s="130"/>
      <c r="S28" s="131"/>
      <c r="T28" s="31">
        <f t="shared" si="0"/>
        <v>0</v>
      </c>
      <c r="U28" s="32" t="str">
        <f t="shared" si="1"/>
        <v>○</v>
      </c>
      <c r="W28" s="12"/>
    </row>
    <row r="29" spans="2:23" ht="13.5" x14ac:dyDescent="0.15">
      <c r="B29" s="43" t="s">
        <v>14</v>
      </c>
      <c r="C29" s="44" t="s">
        <v>80</v>
      </c>
      <c r="D29" s="89" t="s">
        <v>44</v>
      </c>
      <c r="E29" s="90"/>
      <c r="F29" s="91"/>
      <c r="G29" s="46">
        <v>2</v>
      </c>
      <c r="H29" s="46"/>
      <c r="I29" s="3"/>
      <c r="J29" s="3"/>
      <c r="K29" s="132"/>
      <c r="L29" s="129"/>
      <c r="M29" s="129"/>
      <c r="N29" s="116"/>
      <c r="O29" s="116"/>
      <c r="P29" s="129"/>
      <c r="Q29" s="130"/>
      <c r="R29" s="130"/>
      <c r="S29" s="131"/>
      <c r="T29" s="31">
        <f t="shared" si="0"/>
        <v>0</v>
      </c>
      <c r="U29" s="32" t="str">
        <f t="shared" si="1"/>
        <v>○</v>
      </c>
      <c r="W29" s="12"/>
    </row>
    <row r="30" spans="2:23" ht="13.5" x14ac:dyDescent="0.15">
      <c r="B30" s="43" t="s">
        <v>15</v>
      </c>
      <c r="C30" s="44" t="s">
        <v>80</v>
      </c>
      <c r="D30" s="89" t="s">
        <v>39</v>
      </c>
      <c r="E30" s="90"/>
      <c r="F30" s="91"/>
      <c r="G30" s="46">
        <v>2</v>
      </c>
      <c r="H30" s="46"/>
      <c r="I30" s="3"/>
      <c r="J30" s="3"/>
      <c r="K30" s="132"/>
      <c r="L30" s="129"/>
      <c r="M30" s="129"/>
      <c r="N30" s="116"/>
      <c r="O30" s="116"/>
      <c r="P30" s="129"/>
      <c r="Q30" s="130"/>
      <c r="R30" s="130"/>
      <c r="S30" s="131"/>
      <c r="T30" s="31">
        <f t="shared" si="0"/>
        <v>0</v>
      </c>
      <c r="U30" s="32" t="str">
        <f t="shared" si="1"/>
        <v>○</v>
      </c>
      <c r="W30" s="12"/>
    </row>
    <row r="31" spans="2:23" ht="13.5" x14ac:dyDescent="0.15">
      <c r="B31" s="43" t="s">
        <v>16</v>
      </c>
      <c r="C31" s="44" t="s">
        <v>80</v>
      </c>
      <c r="D31" s="89" t="s">
        <v>43</v>
      </c>
      <c r="E31" s="90"/>
      <c r="F31" s="91"/>
      <c r="G31" s="46">
        <v>2</v>
      </c>
      <c r="H31" s="46"/>
      <c r="I31" s="3"/>
      <c r="J31" s="3"/>
      <c r="K31" s="132"/>
      <c r="L31" s="129"/>
      <c r="M31" s="129"/>
      <c r="N31" s="116"/>
      <c r="O31" s="116"/>
      <c r="P31" s="129"/>
      <c r="Q31" s="130"/>
      <c r="R31" s="130"/>
      <c r="S31" s="131"/>
      <c r="T31" s="31">
        <f t="shared" si="0"/>
        <v>0</v>
      </c>
      <c r="U31" s="32" t="str">
        <f t="shared" si="1"/>
        <v>○</v>
      </c>
      <c r="W31" s="12"/>
    </row>
    <row r="32" spans="2:23" ht="13.5" x14ac:dyDescent="0.15">
      <c r="B32" s="43" t="s">
        <v>17</v>
      </c>
      <c r="C32" s="44" t="s">
        <v>80</v>
      </c>
      <c r="D32" s="89" t="s">
        <v>43</v>
      </c>
      <c r="E32" s="90"/>
      <c r="F32" s="91"/>
      <c r="G32" s="46">
        <v>2</v>
      </c>
      <c r="H32" s="46" t="s">
        <v>123</v>
      </c>
      <c r="I32" s="3"/>
      <c r="J32" s="3"/>
      <c r="K32" s="132"/>
      <c r="L32" s="129"/>
      <c r="M32" s="129"/>
      <c r="N32" s="116"/>
      <c r="O32" s="116"/>
      <c r="P32" s="129"/>
      <c r="Q32" s="130"/>
      <c r="R32" s="130"/>
      <c r="S32" s="131"/>
      <c r="T32" s="31">
        <f t="shared" si="0"/>
        <v>0</v>
      </c>
      <c r="U32" s="32" t="str">
        <f t="shared" si="1"/>
        <v>○</v>
      </c>
      <c r="W32" s="12"/>
    </row>
    <row r="33" spans="2:23" ht="13.5" x14ac:dyDescent="0.15">
      <c r="B33" s="43" t="s">
        <v>18</v>
      </c>
      <c r="C33" s="44" t="s">
        <v>80</v>
      </c>
      <c r="D33" s="89" t="s">
        <v>44</v>
      </c>
      <c r="E33" s="90"/>
      <c r="F33" s="91"/>
      <c r="G33" s="46">
        <v>1</v>
      </c>
      <c r="H33" s="46"/>
      <c r="I33" s="3"/>
      <c r="J33" s="3"/>
      <c r="K33" s="132"/>
      <c r="L33" s="129"/>
      <c r="M33" s="129"/>
      <c r="N33" s="116"/>
      <c r="O33" s="116"/>
      <c r="P33" s="129"/>
      <c r="Q33" s="130"/>
      <c r="R33" s="130"/>
      <c r="S33" s="131"/>
      <c r="T33" s="31">
        <f t="shared" si="0"/>
        <v>0</v>
      </c>
      <c r="U33" s="32" t="str">
        <f t="shared" si="1"/>
        <v>○</v>
      </c>
      <c r="W33" s="12"/>
    </row>
    <row r="34" spans="2:23" ht="13.5" x14ac:dyDescent="0.15">
      <c r="B34" s="43" t="s">
        <v>4</v>
      </c>
      <c r="C34" s="44" t="s">
        <v>80</v>
      </c>
      <c r="D34" s="89" t="s">
        <v>44</v>
      </c>
      <c r="E34" s="90"/>
      <c r="F34" s="91"/>
      <c r="G34" s="46">
        <v>3</v>
      </c>
      <c r="H34" s="46"/>
      <c r="I34" s="3"/>
      <c r="J34" s="3"/>
      <c r="K34" s="132"/>
      <c r="L34" s="129"/>
      <c r="M34" s="129"/>
      <c r="N34" s="116"/>
      <c r="O34" s="116"/>
      <c r="P34" s="129"/>
      <c r="Q34" s="130"/>
      <c r="R34" s="130"/>
      <c r="S34" s="131"/>
      <c r="T34" s="31">
        <f t="shared" si="0"/>
        <v>0</v>
      </c>
      <c r="U34" s="32" t="str">
        <f t="shared" si="1"/>
        <v>○</v>
      </c>
      <c r="W34" s="12"/>
    </row>
    <row r="35" spans="2:23" ht="13.5" x14ac:dyDescent="0.15">
      <c r="B35" s="43" t="s">
        <v>19</v>
      </c>
      <c r="C35" s="44" t="s">
        <v>80</v>
      </c>
      <c r="D35" s="89" t="s">
        <v>44</v>
      </c>
      <c r="E35" s="90"/>
      <c r="F35" s="91"/>
      <c r="G35" s="46">
        <v>2</v>
      </c>
      <c r="H35" s="46"/>
      <c r="I35" s="3"/>
      <c r="J35" s="3"/>
      <c r="K35" s="132"/>
      <c r="L35" s="129"/>
      <c r="M35" s="129"/>
      <c r="N35" s="116"/>
      <c r="O35" s="116"/>
      <c r="P35" s="129"/>
      <c r="Q35" s="130"/>
      <c r="R35" s="130"/>
      <c r="S35" s="131"/>
      <c r="T35" s="31">
        <f t="shared" si="0"/>
        <v>0</v>
      </c>
      <c r="U35" s="32" t="str">
        <f t="shared" si="1"/>
        <v>○</v>
      </c>
      <c r="W35" s="12"/>
    </row>
    <row r="36" spans="2:23" ht="13.5" x14ac:dyDescent="0.15">
      <c r="B36" s="43" t="s">
        <v>20</v>
      </c>
      <c r="C36" s="44" t="s">
        <v>80</v>
      </c>
      <c r="D36" s="89" t="s">
        <v>44</v>
      </c>
      <c r="E36" s="90"/>
      <c r="F36" s="91"/>
      <c r="G36" s="46">
        <v>1</v>
      </c>
      <c r="H36" s="46" t="s">
        <v>123</v>
      </c>
      <c r="I36" s="3"/>
      <c r="J36" s="3"/>
      <c r="K36" s="132"/>
      <c r="L36" s="129"/>
      <c r="M36" s="129"/>
      <c r="N36" s="116"/>
      <c r="O36" s="116"/>
      <c r="P36" s="129"/>
      <c r="Q36" s="130"/>
      <c r="R36" s="130"/>
      <c r="S36" s="131"/>
      <c r="T36" s="31">
        <f t="shared" si="0"/>
        <v>0</v>
      </c>
      <c r="U36" s="32" t="str">
        <f t="shared" si="1"/>
        <v>○</v>
      </c>
      <c r="W36" s="12"/>
    </row>
    <row r="37" spans="2:23" ht="13.5" x14ac:dyDescent="0.15">
      <c r="B37" s="43" t="s">
        <v>21</v>
      </c>
      <c r="C37" s="44" t="s">
        <v>80</v>
      </c>
      <c r="D37" s="89" t="s">
        <v>44</v>
      </c>
      <c r="E37" s="90"/>
      <c r="F37" s="91"/>
      <c r="G37" s="46">
        <v>2</v>
      </c>
      <c r="H37" s="46"/>
      <c r="I37" s="3"/>
      <c r="J37" s="3"/>
      <c r="K37" s="132"/>
      <c r="L37" s="129"/>
      <c r="M37" s="129"/>
      <c r="N37" s="116"/>
      <c r="O37" s="116"/>
      <c r="P37" s="129"/>
      <c r="Q37" s="130"/>
      <c r="R37" s="130"/>
      <c r="S37" s="131"/>
      <c r="T37" s="31">
        <f t="shared" si="0"/>
        <v>0</v>
      </c>
      <c r="U37" s="32" t="str">
        <f t="shared" si="1"/>
        <v>○</v>
      </c>
      <c r="W37" s="12"/>
    </row>
    <row r="38" spans="2:23" ht="13.5" x14ac:dyDescent="0.15">
      <c r="B38" s="43" t="s">
        <v>22</v>
      </c>
      <c r="C38" s="44" t="s">
        <v>80</v>
      </c>
      <c r="D38" s="89" t="s">
        <v>44</v>
      </c>
      <c r="E38" s="90"/>
      <c r="F38" s="91"/>
      <c r="G38" s="46">
        <v>2</v>
      </c>
      <c r="H38" s="46"/>
      <c r="I38" s="3"/>
      <c r="J38" s="3"/>
      <c r="K38" s="132"/>
      <c r="L38" s="129"/>
      <c r="M38" s="129"/>
      <c r="N38" s="116"/>
      <c r="O38" s="116"/>
      <c r="P38" s="129"/>
      <c r="Q38" s="130"/>
      <c r="R38" s="130"/>
      <c r="S38" s="131"/>
      <c r="T38" s="31">
        <f t="shared" si="0"/>
        <v>0</v>
      </c>
      <c r="U38" s="32" t="str">
        <f t="shared" si="1"/>
        <v>○</v>
      </c>
      <c r="W38" s="12"/>
    </row>
    <row r="39" spans="2:23" ht="13.5" x14ac:dyDescent="0.15">
      <c r="B39" s="43" t="s">
        <v>81</v>
      </c>
      <c r="C39" s="44" t="s">
        <v>80</v>
      </c>
      <c r="D39" s="89" t="s">
        <v>44</v>
      </c>
      <c r="E39" s="90"/>
      <c r="F39" s="91"/>
      <c r="G39" s="46">
        <v>2</v>
      </c>
      <c r="H39" s="46"/>
      <c r="I39" s="3"/>
      <c r="J39" s="3"/>
      <c r="K39" s="132"/>
      <c r="L39" s="129"/>
      <c r="M39" s="129"/>
      <c r="N39" s="116"/>
      <c r="O39" s="116"/>
      <c r="P39" s="129"/>
      <c r="Q39" s="130"/>
      <c r="R39" s="130"/>
      <c r="S39" s="131"/>
      <c r="T39" s="31">
        <f t="shared" si="0"/>
        <v>0</v>
      </c>
      <c r="U39" s="32" t="str">
        <f t="shared" si="1"/>
        <v>○</v>
      </c>
      <c r="W39" s="12"/>
    </row>
    <row r="40" spans="2:23" ht="13.5" x14ac:dyDescent="0.15">
      <c r="B40" s="43" t="s">
        <v>23</v>
      </c>
      <c r="C40" s="44" t="s">
        <v>80</v>
      </c>
      <c r="D40" s="89" t="s">
        <v>44</v>
      </c>
      <c r="E40" s="90"/>
      <c r="F40" s="91"/>
      <c r="G40" s="46">
        <v>1</v>
      </c>
      <c r="H40" s="46"/>
      <c r="I40" s="3"/>
      <c r="J40" s="3"/>
      <c r="K40" s="132"/>
      <c r="L40" s="129"/>
      <c r="M40" s="129"/>
      <c r="N40" s="116"/>
      <c r="O40" s="116"/>
      <c r="P40" s="129"/>
      <c r="Q40" s="130"/>
      <c r="R40" s="130"/>
      <c r="S40" s="131"/>
      <c r="T40" s="31">
        <f t="shared" si="0"/>
        <v>0</v>
      </c>
      <c r="U40" s="32" t="str">
        <f t="shared" si="1"/>
        <v>○</v>
      </c>
      <c r="W40" s="12"/>
    </row>
    <row r="41" spans="2:23" ht="13.5" x14ac:dyDescent="0.15">
      <c r="B41" s="43" t="s">
        <v>24</v>
      </c>
      <c r="C41" s="44" t="s">
        <v>80</v>
      </c>
      <c r="D41" s="89" t="s">
        <v>44</v>
      </c>
      <c r="E41" s="90"/>
      <c r="F41" s="91"/>
      <c r="G41" s="46">
        <v>2</v>
      </c>
      <c r="H41" s="46"/>
      <c r="I41" s="3"/>
      <c r="J41" s="3"/>
      <c r="K41" s="132"/>
      <c r="L41" s="129"/>
      <c r="M41" s="129"/>
      <c r="N41" s="116"/>
      <c r="O41" s="116"/>
      <c r="P41" s="129"/>
      <c r="Q41" s="130"/>
      <c r="R41" s="130"/>
      <c r="S41" s="131"/>
      <c r="T41" s="31">
        <f t="shared" si="0"/>
        <v>0</v>
      </c>
      <c r="U41" s="32" t="str">
        <f t="shared" si="1"/>
        <v>○</v>
      </c>
      <c r="W41" s="12"/>
    </row>
    <row r="42" spans="2:23" ht="13.5" x14ac:dyDescent="0.15">
      <c r="B42" s="43" t="s">
        <v>25</v>
      </c>
      <c r="C42" s="44" t="s">
        <v>80</v>
      </c>
      <c r="D42" s="89" t="s">
        <v>44</v>
      </c>
      <c r="E42" s="90"/>
      <c r="F42" s="91"/>
      <c r="G42" s="46">
        <v>2</v>
      </c>
      <c r="H42" s="46" t="s">
        <v>123</v>
      </c>
      <c r="I42" s="3"/>
      <c r="J42" s="3"/>
      <c r="K42" s="132"/>
      <c r="L42" s="129"/>
      <c r="M42" s="129"/>
      <c r="N42" s="116"/>
      <c r="O42" s="116"/>
      <c r="P42" s="129"/>
      <c r="Q42" s="130"/>
      <c r="R42" s="130"/>
      <c r="S42" s="131"/>
      <c r="T42" s="31">
        <f t="shared" si="0"/>
        <v>0</v>
      </c>
      <c r="U42" s="32" t="str">
        <f t="shared" si="1"/>
        <v>○</v>
      </c>
      <c r="W42" s="12"/>
    </row>
    <row r="43" spans="2:23" ht="13.5" x14ac:dyDescent="0.15">
      <c r="B43" s="43" t="s">
        <v>82</v>
      </c>
      <c r="C43" s="44" t="s">
        <v>80</v>
      </c>
      <c r="D43" s="89" t="s">
        <v>44</v>
      </c>
      <c r="E43" s="90"/>
      <c r="F43" s="91"/>
      <c r="G43" s="46">
        <v>2</v>
      </c>
      <c r="H43" s="46"/>
      <c r="I43" s="3"/>
      <c r="J43" s="3"/>
      <c r="K43" s="132"/>
      <c r="L43" s="129"/>
      <c r="M43" s="129"/>
      <c r="N43" s="116"/>
      <c r="O43" s="116"/>
      <c r="P43" s="129"/>
      <c r="Q43" s="130"/>
      <c r="R43" s="130"/>
      <c r="S43" s="131"/>
      <c r="T43" s="31">
        <f t="shared" si="0"/>
        <v>0</v>
      </c>
      <c r="U43" s="32" t="str">
        <f t="shared" si="1"/>
        <v>○</v>
      </c>
      <c r="W43" s="12"/>
    </row>
    <row r="44" spans="2:23" ht="13.5" x14ac:dyDescent="0.15">
      <c r="B44" s="43" t="s">
        <v>71</v>
      </c>
      <c r="C44" s="44" t="s">
        <v>80</v>
      </c>
      <c r="D44" s="89" t="s">
        <v>39</v>
      </c>
      <c r="E44" s="90"/>
      <c r="F44" s="91"/>
      <c r="G44" s="1"/>
      <c r="H44" s="46"/>
      <c r="I44" s="3"/>
      <c r="J44" s="48"/>
      <c r="K44" s="133"/>
      <c r="L44" s="134"/>
      <c r="M44" s="134"/>
      <c r="N44" s="116"/>
      <c r="O44" s="135"/>
      <c r="P44" s="129"/>
      <c r="Q44" s="130"/>
      <c r="R44" s="130"/>
      <c r="S44" s="131"/>
      <c r="T44" s="31">
        <f t="shared" si="0"/>
        <v>0</v>
      </c>
      <c r="U44" s="32" t="str">
        <f t="shared" si="1"/>
        <v>○</v>
      </c>
      <c r="W44" s="12"/>
    </row>
    <row r="45" spans="2:23" ht="13.5" x14ac:dyDescent="0.15">
      <c r="B45" s="43" t="s">
        <v>72</v>
      </c>
      <c r="C45" s="44" t="s">
        <v>80</v>
      </c>
      <c r="D45" s="89" t="s">
        <v>39</v>
      </c>
      <c r="E45" s="90"/>
      <c r="F45" s="91"/>
      <c r="G45" s="1"/>
      <c r="H45" s="46"/>
      <c r="I45" s="48"/>
      <c r="J45" s="3"/>
      <c r="K45" s="133"/>
      <c r="L45" s="134"/>
      <c r="M45" s="134"/>
      <c r="N45" s="135"/>
      <c r="O45" s="116"/>
      <c r="P45" s="129"/>
      <c r="Q45" s="130"/>
      <c r="R45" s="130"/>
      <c r="S45" s="131"/>
      <c r="T45" s="31">
        <f t="shared" si="0"/>
        <v>0</v>
      </c>
      <c r="U45" s="32" t="str">
        <f t="shared" si="1"/>
        <v>○</v>
      </c>
      <c r="W45" s="12"/>
    </row>
    <row r="46" spans="2:23" ht="13.5" x14ac:dyDescent="0.15">
      <c r="B46" s="43" t="s">
        <v>73</v>
      </c>
      <c r="C46" s="44" t="s">
        <v>80</v>
      </c>
      <c r="D46" s="89" t="s">
        <v>43</v>
      </c>
      <c r="E46" s="90"/>
      <c r="F46" s="91"/>
      <c r="G46" s="1"/>
      <c r="H46" s="46"/>
      <c r="I46" s="3"/>
      <c r="J46" s="48"/>
      <c r="K46" s="133"/>
      <c r="L46" s="134"/>
      <c r="M46" s="134"/>
      <c r="N46" s="116"/>
      <c r="O46" s="135"/>
      <c r="P46" s="129"/>
      <c r="Q46" s="130"/>
      <c r="R46" s="130"/>
      <c r="S46" s="131"/>
      <c r="T46" s="31">
        <f t="shared" si="0"/>
        <v>0</v>
      </c>
      <c r="U46" s="32" t="str">
        <f t="shared" si="1"/>
        <v>○</v>
      </c>
      <c r="W46" s="12"/>
    </row>
    <row r="47" spans="2:23" ht="13.5" x14ac:dyDescent="0.15">
      <c r="B47" s="43" t="s">
        <v>74</v>
      </c>
      <c r="C47" s="44" t="s">
        <v>80</v>
      </c>
      <c r="D47" s="89" t="s">
        <v>43</v>
      </c>
      <c r="E47" s="90"/>
      <c r="F47" s="91"/>
      <c r="G47" s="1"/>
      <c r="H47" s="46"/>
      <c r="I47" s="48"/>
      <c r="J47" s="3"/>
      <c r="K47" s="133"/>
      <c r="L47" s="134"/>
      <c r="M47" s="134"/>
      <c r="N47" s="135"/>
      <c r="O47" s="116"/>
      <c r="P47" s="129"/>
      <c r="Q47" s="130"/>
      <c r="R47" s="130"/>
      <c r="S47" s="131"/>
      <c r="T47" s="31">
        <f t="shared" si="0"/>
        <v>0</v>
      </c>
      <c r="U47" s="32" t="str">
        <f t="shared" si="1"/>
        <v>○</v>
      </c>
      <c r="W47" s="12"/>
    </row>
    <row r="48" spans="2:23" ht="13.5" x14ac:dyDescent="0.15">
      <c r="B48" s="43" t="s">
        <v>75</v>
      </c>
      <c r="C48" s="44" t="s">
        <v>80</v>
      </c>
      <c r="D48" s="89" t="s">
        <v>39</v>
      </c>
      <c r="E48" s="90"/>
      <c r="F48" s="91"/>
      <c r="G48" s="1"/>
      <c r="H48" s="46"/>
      <c r="I48" s="3"/>
      <c r="J48" s="48"/>
      <c r="K48" s="133"/>
      <c r="L48" s="134"/>
      <c r="M48" s="134"/>
      <c r="N48" s="116"/>
      <c r="O48" s="135"/>
      <c r="P48" s="129"/>
      <c r="Q48" s="130"/>
      <c r="R48" s="130"/>
      <c r="S48" s="131"/>
      <c r="T48" s="31">
        <f t="shared" si="0"/>
        <v>0</v>
      </c>
      <c r="U48" s="32" t="str">
        <f t="shared" si="1"/>
        <v>○</v>
      </c>
      <c r="W48" s="12"/>
    </row>
    <row r="49" spans="2:23" ht="13.5" x14ac:dyDescent="0.15">
      <c r="B49" s="43" t="s">
        <v>76</v>
      </c>
      <c r="C49" s="44" t="s">
        <v>80</v>
      </c>
      <c r="D49" s="89" t="s">
        <v>39</v>
      </c>
      <c r="E49" s="90"/>
      <c r="F49" s="91"/>
      <c r="G49" s="1"/>
      <c r="H49" s="46"/>
      <c r="I49" s="48"/>
      <c r="J49" s="3"/>
      <c r="K49" s="133"/>
      <c r="L49" s="134"/>
      <c r="M49" s="134"/>
      <c r="N49" s="135"/>
      <c r="O49" s="116"/>
      <c r="P49" s="129"/>
      <c r="Q49" s="130"/>
      <c r="R49" s="130"/>
      <c r="S49" s="131"/>
      <c r="T49" s="31">
        <f t="shared" si="0"/>
        <v>0</v>
      </c>
      <c r="U49" s="32" t="str">
        <f t="shared" si="1"/>
        <v>○</v>
      </c>
      <c r="W49" s="12"/>
    </row>
    <row r="50" spans="2:23" ht="13.5" x14ac:dyDescent="0.15">
      <c r="B50" s="43" t="s">
        <v>69</v>
      </c>
      <c r="C50" s="44" t="s">
        <v>80</v>
      </c>
      <c r="D50" s="89" t="s">
        <v>43</v>
      </c>
      <c r="E50" s="90"/>
      <c r="F50" s="91"/>
      <c r="G50" s="1"/>
      <c r="H50" s="46"/>
      <c r="I50" s="3"/>
      <c r="J50" s="48"/>
      <c r="K50" s="133"/>
      <c r="L50" s="134"/>
      <c r="M50" s="134"/>
      <c r="N50" s="116"/>
      <c r="O50" s="135"/>
      <c r="P50" s="129"/>
      <c r="Q50" s="130"/>
      <c r="R50" s="130"/>
      <c r="S50" s="131"/>
      <c r="T50" s="31">
        <f t="shared" si="0"/>
        <v>0</v>
      </c>
      <c r="U50" s="32" t="str">
        <f t="shared" si="1"/>
        <v>○</v>
      </c>
      <c r="W50" s="12"/>
    </row>
    <row r="51" spans="2:23" ht="13.5" x14ac:dyDescent="0.15">
      <c r="B51" s="43" t="s">
        <v>70</v>
      </c>
      <c r="C51" s="44" t="s">
        <v>80</v>
      </c>
      <c r="D51" s="89" t="s">
        <v>43</v>
      </c>
      <c r="E51" s="90"/>
      <c r="F51" s="91"/>
      <c r="G51" s="1"/>
      <c r="H51" s="46"/>
      <c r="I51" s="48"/>
      <c r="J51" s="3"/>
      <c r="K51" s="133"/>
      <c r="L51" s="134"/>
      <c r="M51" s="134"/>
      <c r="N51" s="135"/>
      <c r="O51" s="116"/>
      <c r="P51" s="129"/>
      <c r="Q51" s="130"/>
      <c r="R51" s="130"/>
      <c r="S51" s="131"/>
      <c r="T51" s="31">
        <f t="shared" si="0"/>
        <v>0</v>
      </c>
      <c r="U51" s="32" t="str">
        <f t="shared" si="1"/>
        <v>○</v>
      </c>
      <c r="W51" s="12"/>
    </row>
    <row r="52" spans="2:23" ht="13.5" x14ac:dyDescent="0.15">
      <c r="B52" s="43" t="s">
        <v>26</v>
      </c>
      <c r="C52" s="44" t="s">
        <v>83</v>
      </c>
      <c r="D52" s="89" t="s">
        <v>43</v>
      </c>
      <c r="E52" s="90"/>
      <c r="F52" s="91"/>
      <c r="G52" s="46">
        <v>2</v>
      </c>
      <c r="H52" s="46"/>
      <c r="I52" s="3"/>
      <c r="J52" s="3"/>
      <c r="K52" s="132"/>
      <c r="L52" s="129"/>
      <c r="M52" s="129"/>
      <c r="N52" s="116"/>
      <c r="O52" s="116"/>
      <c r="P52" s="129"/>
      <c r="Q52" s="130"/>
      <c r="R52" s="130"/>
      <c r="S52" s="131"/>
      <c r="T52" s="31">
        <f t="shared" si="0"/>
        <v>0</v>
      </c>
      <c r="U52" s="32" t="str">
        <f t="shared" si="1"/>
        <v>○</v>
      </c>
      <c r="W52" s="12"/>
    </row>
    <row r="53" spans="2:23" ht="13.5" x14ac:dyDescent="0.15">
      <c r="B53" s="43" t="s">
        <v>27</v>
      </c>
      <c r="C53" s="44" t="s">
        <v>83</v>
      </c>
      <c r="D53" s="89" t="s">
        <v>43</v>
      </c>
      <c r="E53" s="90"/>
      <c r="F53" s="91"/>
      <c r="G53" s="46">
        <v>2</v>
      </c>
      <c r="H53" s="46"/>
      <c r="I53" s="3"/>
      <c r="J53" s="3"/>
      <c r="K53" s="132"/>
      <c r="L53" s="129"/>
      <c r="M53" s="129"/>
      <c r="N53" s="116"/>
      <c r="O53" s="116"/>
      <c r="P53" s="129"/>
      <c r="Q53" s="130"/>
      <c r="R53" s="130"/>
      <c r="S53" s="131"/>
      <c r="T53" s="31">
        <f t="shared" si="0"/>
        <v>0</v>
      </c>
      <c r="U53" s="32" t="str">
        <f t="shared" si="1"/>
        <v>○</v>
      </c>
      <c r="W53" s="12"/>
    </row>
    <row r="54" spans="2:23" ht="13.5" x14ac:dyDescent="0.15">
      <c r="B54" s="43" t="s">
        <v>140</v>
      </c>
      <c r="C54" s="44" t="s">
        <v>83</v>
      </c>
      <c r="D54" s="89" t="s">
        <v>44</v>
      </c>
      <c r="E54" s="90"/>
      <c r="F54" s="91"/>
      <c r="G54" s="46">
        <v>2</v>
      </c>
      <c r="H54" s="46" t="s">
        <v>123</v>
      </c>
      <c r="I54" s="3"/>
      <c r="J54" s="3"/>
      <c r="K54" s="132"/>
      <c r="L54" s="129"/>
      <c r="M54" s="129"/>
      <c r="N54" s="116"/>
      <c r="O54" s="116"/>
      <c r="P54" s="129"/>
      <c r="Q54" s="130"/>
      <c r="R54" s="130"/>
      <c r="S54" s="131"/>
      <c r="T54" s="31">
        <f t="shared" si="0"/>
        <v>0</v>
      </c>
      <c r="U54" s="32" t="str">
        <f t="shared" si="1"/>
        <v>○</v>
      </c>
      <c r="W54" s="12"/>
    </row>
    <row r="55" spans="2:23" ht="13.5" x14ac:dyDescent="0.15">
      <c r="B55" s="43" t="s">
        <v>28</v>
      </c>
      <c r="C55" s="44" t="s">
        <v>83</v>
      </c>
      <c r="D55" s="89" t="s">
        <v>43</v>
      </c>
      <c r="E55" s="90"/>
      <c r="F55" s="91"/>
      <c r="G55" s="46">
        <v>2</v>
      </c>
      <c r="H55" s="46"/>
      <c r="I55" s="3"/>
      <c r="J55" s="3"/>
      <c r="K55" s="132"/>
      <c r="L55" s="129"/>
      <c r="M55" s="129"/>
      <c r="N55" s="116"/>
      <c r="O55" s="116"/>
      <c r="P55" s="129"/>
      <c r="Q55" s="130"/>
      <c r="R55" s="130"/>
      <c r="S55" s="131"/>
      <c r="T55" s="31">
        <f t="shared" si="0"/>
        <v>0</v>
      </c>
      <c r="U55" s="32" t="str">
        <f t="shared" si="1"/>
        <v>○</v>
      </c>
      <c r="W55" s="12"/>
    </row>
    <row r="56" spans="2:23" ht="13.5" x14ac:dyDescent="0.15">
      <c r="B56" s="43" t="s">
        <v>84</v>
      </c>
      <c r="C56" s="44" t="s">
        <v>83</v>
      </c>
      <c r="D56" s="89" t="s">
        <v>43</v>
      </c>
      <c r="E56" s="90"/>
      <c r="F56" s="91"/>
      <c r="G56" s="46">
        <v>2</v>
      </c>
      <c r="H56" s="46"/>
      <c r="I56" s="3"/>
      <c r="J56" s="3"/>
      <c r="K56" s="132"/>
      <c r="L56" s="129"/>
      <c r="M56" s="129"/>
      <c r="N56" s="116"/>
      <c r="O56" s="116"/>
      <c r="P56" s="129"/>
      <c r="Q56" s="130"/>
      <c r="R56" s="130"/>
      <c r="S56" s="131"/>
      <c r="T56" s="31">
        <f t="shared" si="0"/>
        <v>0</v>
      </c>
      <c r="U56" s="32" t="str">
        <f t="shared" si="1"/>
        <v>○</v>
      </c>
      <c r="W56" s="12"/>
    </row>
    <row r="57" spans="2:23" ht="13.5" x14ac:dyDescent="0.15">
      <c r="B57" s="43" t="s">
        <v>85</v>
      </c>
      <c r="C57" s="44" t="s">
        <v>83</v>
      </c>
      <c r="D57" s="89" t="s">
        <v>43</v>
      </c>
      <c r="E57" s="90"/>
      <c r="F57" s="91"/>
      <c r="G57" s="46">
        <v>2</v>
      </c>
      <c r="H57" s="46"/>
      <c r="I57" s="3"/>
      <c r="J57" s="3"/>
      <c r="K57" s="132"/>
      <c r="L57" s="129"/>
      <c r="M57" s="129"/>
      <c r="N57" s="116"/>
      <c r="O57" s="116"/>
      <c r="P57" s="129"/>
      <c r="Q57" s="130"/>
      <c r="R57" s="130"/>
      <c r="S57" s="131"/>
      <c r="T57" s="31">
        <f t="shared" si="0"/>
        <v>0</v>
      </c>
      <c r="U57" s="32" t="str">
        <f t="shared" si="1"/>
        <v>○</v>
      </c>
      <c r="W57" s="12"/>
    </row>
    <row r="58" spans="2:23" ht="13.5" x14ac:dyDescent="0.15">
      <c r="B58" s="43" t="s">
        <v>86</v>
      </c>
      <c r="C58" s="44" t="s">
        <v>83</v>
      </c>
      <c r="D58" s="89" t="s">
        <v>43</v>
      </c>
      <c r="E58" s="90"/>
      <c r="F58" s="91"/>
      <c r="G58" s="46">
        <v>2</v>
      </c>
      <c r="H58" s="46"/>
      <c r="I58" s="3"/>
      <c r="J58" s="3"/>
      <c r="K58" s="132"/>
      <c r="L58" s="129"/>
      <c r="M58" s="129"/>
      <c r="N58" s="116"/>
      <c r="O58" s="116"/>
      <c r="P58" s="129"/>
      <c r="Q58" s="130"/>
      <c r="R58" s="130"/>
      <c r="S58" s="131"/>
      <c r="T58" s="31">
        <f t="shared" si="0"/>
        <v>0</v>
      </c>
      <c r="U58" s="32" t="str">
        <f t="shared" si="1"/>
        <v>○</v>
      </c>
      <c r="W58" s="12"/>
    </row>
    <row r="59" spans="2:23" ht="13.5" x14ac:dyDescent="0.15">
      <c r="B59" s="43" t="s">
        <v>87</v>
      </c>
      <c r="C59" s="44" t="s">
        <v>83</v>
      </c>
      <c r="D59" s="89" t="s">
        <v>43</v>
      </c>
      <c r="E59" s="90"/>
      <c r="F59" s="91"/>
      <c r="G59" s="46">
        <v>1</v>
      </c>
      <c r="H59" s="46"/>
      <c r="I59" s="3"/>
      <c r="J59" s="3"/>
      <c r="K59" s="132"/>
      <c r="L59" s="129"/>
      <c r="M59" s="129"/>
      <c r="N59" s="116"/>
      <c r="O59" s="116"/>
      <c r="P59" s="129"/>
      <c r="Q59" s="130"/>
      <c r="R59" s="130"/>
      <c r="S59" s="131"/>
      <c r="T59" s="31">
        <f t="shared" si="0"/>
        <v>0</v>
      </c>
      <c r="U59" s="32" t="str">
        <f t="shared" si="1"/>
        <v>○</v>
      </c>
      <c r="W59" s="12"/>
    </row>
    <row r="60" spans="2:23" ht="13.5" x14ac:dyDescent="0.15">
      <c r="B60" s="43" t="s">
        <v>88</v>
      </c>
      <c r="C60" s="44" t="s">
        <v>83</v>
      </c>
      <c r="D60" s="89" t="s">
        <v>43</v>
      </c>
      <c r="E60" s="90"/>
      <c r="F60" s="91"/>
      <c r="G60" s="46">
        <v>1</v>
      </c>
      <c r="H60" s="46"/>
      <c r="I60" s="3"/>
      <c r="J60" s="3"/>
      <c r="K60" s="132"/>
      <c r="L60" s="129"/>
      <c r="M60" s="129"/>
      <c r="N60" s="116"/>
      <c r="O60" s="116"/>
      <c r="P60" s="129"/>
      <c r="Q60" s="130"/>
      <c r="R60" s="130"/>
      <c r="S60" s="131"/>
      <c r="T60" s="31">
        <f t="shared" si="0"/>
        <v>0</v>
      </c>
      <c r="U60" s="32" t="str">
        <f t="shared" si="1"/>
        <v>○</v>
      </c>
      <c r="W60" s="12"/>
    </row>
    <row r="61" spans="2:23" ht="13.5" x14ac:dyDescent="0.15">
      <c r="B61" s="43" t="s">
        <v>29</v>
      </c>
      <c r="C61" s="44" t="s">
        <v>83</v>
      </c>
      <c r="D61" s="89" t="s">
        <v>43</v>
      </c>
      <c r="E61" s="90"/>
      <c r="F61" s="91"/>
      <c r="G61" s="46">
        <v>1</v>
      </c>
      <c r="H61" s="46"/>
      <c r="I61" s="3"/>
      <c r="J61" s="3"/>
      <c r="K61" s="132"/>
      <c r="L61" s="129"/>
      <c r="M61" s="129"/>
      <c r="N61" s="116"/>
      <c r="O61" s="116"/>
      <c r="P61" s="129"/>
      <c r="Q61" s="130"/>
      <c r="R61" s="130"/>
      <c r="S61" s="131"/>
      <c r="T61" s="31">
        <f t="shared" si="0"/>
        <v>0</v>
      </c>
      <c r="U61" s="32" t="str">
        <f t="shared" si="1"/>
        <v>○</v>
      </c>
      <c r="W61" s="12"/>
    </row>
    <row r="62" spans="2:23" ht="13.5" x14ac:dyDescent="0.15">
      <c r="B62" s="43" t="s">
        <v>89</v>
      </c>
      <c r="C62" s="44" t="s">
        <v>83</v>
      </c>
      <c r="D62" s="89" t="s">
        <v>43</v>
      </c>
      <c r="E62" s="90"/>
      <c r="F62" s="91"/>
      <c r="G62" s="46">
        <v>2</v>
      </c>
      <c r="H62" s="46"/>
      <c r="I62" s="3"/>
      <c r="J62" s="3"/>
      <c r="K62" s="132"/>
      <c r="L62" s="129"/>
      <c r="M62" s="129"/>
      <c r="N62" s="116"/>
      <c r="O62" s="116"/>
      <c r="P62" s="129"/>
      <c r="Q62" s="130"/>
      <c r="R62" s="130"/>
      <c r="S62" s="131"/>
      <c r="T62" s="31">
        <f t="shared" si="0"/>
        <v>0</v>
      </c>
      <c r="U62" s="32" t="str">
        <f t="shared" si="1"/>
        <v>○</v>
      </c>
      <c r="W62" s="12"/>
    </row>
    <row r="63" spans="2:23" ht="13.5" x14ac:dyDescent="0.15">
      <c r="B63" s="43" t="s">
        <v>30</v>
      </c>
      <c r="C63" s="44" t="s">
        <v>83</v>
      </c>
      <c r="D63" s="89" t="s">
        <v>43</v>
      </c>
      <c r="E63" s="90"/>
      <c r="F63" s="91"/>
      <c r="G63" s="46">
        <v>1</v>
      </c>
      <c r="H63" s="46"/>
      <c r="I63" s="3"/>
      <c r="J63" s="3"/>
      <c r="K63" s="132"/>
      <c r="L63" s="129"/>
      <c r="M63" s="129"/>
      <c r="N63" s="116"/>
      <c r="O63" s="116"/>
      <c r="P63" s="129"/>
      <c r="Q63" s="130"/>
      <c r="R63" s="130"/>
      <c r="S63" s="131"/>
      <c r="T63" s="31">
        <f t="shared" si="0"/>
        <v>0</v>
      </c>
      <c r="U63" s="32" t="str">
        <f t="shared" si="1"/>
        <v>○</v>
      </c>
      <c r="W63" s="12"/>
    </row>
    <row r="64" spans="2:23" ht="13.5" x14ac:dyDescent="0.15">
      <c r="B64" s="43" t="s">
        <v>31</v>
      </c>
      <c r="C64" s="44" t="s">
        <v>83</v>
      </c>
      <c r="D64" s="89" t="s">
        <v>43</v>
      </c>
      <c r="E64" s="90"/>
      <c r="F64" s="91"/>
      <c r="G64" s="46">
        <v>2</v>
      </c>
      <c r="H64" s="46"/>
      <c r="I64" s="3"/>
      <c r="J64" s="3"/>
      <c r="K64" s="132"/>
      <c r="L64" s="129"/>
      <c r="M64" s="129"/>
      <c r="N64" s="116"/>
      <c r="O64" s="116"/>
      <c r="P64" s="129"/>
      <c r="Q64" s="130"/>
      <c r="R64" s="130"/>
      <c r="S64" s="131"/>
      <c r="T64" s="31">
        <f t="shared" si="0"/>
        <v>0</v>
      </c>
      <c r="U64" s="32" t="str">
        <f t="shared" si="1"/>
        <v>○</v>
      </c>
      <c r="W64" s="12"/>
    </row>
    <row r="65" spans="2:23" ht="13.5" x14ac:dyDescent="0.15">
      <c r="B65" s="43" t="s">
        <v>32</v>
      </c>
      <c r="C65" s="44" t="s">
        <v>83</v>
      </c>
      <c r="D65" s="89" t="s">
        <v>43</v>
      </c>
      <c r="E65" s="90"/>
      <c r="F65" s="91"/>
      <c r="G65" s="46">
        <v>1</v>
      </c>
      <c r="H65" s="46"/>
      <c r="I65" s="3"/>
      <c r="J65" s="3"/>
      <c r="K65" s="132"/>
      <c r="L65" s="129"/>
      <c r="M65" s="129"/>
      <c r="N65" s="116"/>
      <c r="O65" s="116"/>
      <c r="P65" s="129"/>
      <c r="Q65" s="130"/>
      <c r="R65" s="130"/>
      <c r="S65" s="131"/>
      <c r="T65" s="31">
        <f t="shared" si="0"/>
        <v>0</v>
      </c>
      <c r="U65" s="32" t="str">
        <f t="shared" si="1"/>
        <v>○</v>
      </c>
      <c r="W65" s="12"/>
    </row>
    <row r="66" spans="2:23" ht="13.5" x14ac:dyDescent="0.15">
      <c r="B66" s="43" t="s">
        <v>33</v>
      </c>
      <c r="C66" s="44" t="s">
        <v>83</v>
      </c>
      <c r="D66" s="89" t="s">
        <v>43</v>
      </c>
      <c r="E66" s="90"/>
      <c r="F66" s="91"/>
      <c r="G66" s="46">
        <v>2</v>
      </c>
      <c r="H66" s="46"/>
      <c r="I66" s="3"/>
      <c r="J66" s="3"/>
      <c r="K66" s="132"/>
      <c r="L66" s="129"/>
      <c r="M66" s="129"/>
      <c r="N66" s="116"/>
      <c r="O66" s="116"/>
      <c r="P66" s="129"/>
      <c r="Q66" s="130"/>
      <c r="R66" s="130"/>
      <c r="S66" s="131"/>
      <c r="T66" s="31">
        <f t="shared" si="0"/>
        <v>0</v>
      </c>
      <c r="U66" s="32" t="str">
        <f t="shared" si="1"/>
        <v>○</v>
      </c>
      <c r="W66" s="12"/>
    </row>
    <row r="67" spans="2:23" ht="13.5" x14ac:dyDescent="0.15">
      <c r="B67" s="43" t="s">
        <v>90</v>
      </c>
      <c r="C67" s="44" t="s">
        <v>40</v>
      </c>
      <c r="D67" s="49" t="s">
        <v>44</v>
      </c>
      <c r="E67" s="50" t="s">
        <v>44</v>
      </c>
      <c r="F67" s="45" t="s">
        <v>44</v>
      </c>
      <c r="G67" s="46">
        <v>2</v>
      </c>
      <c r="H67" s="46"/>
      <c r="I67" s="3"/>
      <c r="J67" s="3"/>
      <c r="K67" s="132"/>
      <c r="L67" s="129"/>
      <c r="M67" s="129"/>
      <c r="N67" s="116"/>
      <c r="O67" s="116"/>
      <c r="P67" s="129"/>
      <c r="Q67" s="130"/>
      <c r="R67" s="130"/>
      <c r="S67" s="131"/>
      <c r="T67" s="31">
        <f t="shared" si="0"/>
        <v>0</v>
      </c>
      <c r="U67" s="32" t="str">
        <f t="shared" si="1"/>
        <v>○</v>
      </c>
      <c r="W67" s="12"/>
    </row>
    <row r="68" spans="2:23" ht="13.5" x14ac:dyDescent="0.15">
      <c r="B68" s="43" t="s">
        <v>34</v>
      </c>
      <c r="C68" s="44" t="s">
        <v>40</v>
      </c>
      <c r="D68" s="49" t="s">
        <v>44</v>
      </c>
      <c r="E68" s="50" t="s">
        <v>44</v>
      </c>
      <c r="F68" s="45" t="s">
        <v>44</v>
      </c>
      <c r="G68" s="46">
        <v>2</v>
      </c>
      <c r="H68" s="46"/>
      <c r="I68" s="3"/>
      <c r="J68" s="3"/>
      <c r="K68" s="132"/>
      <c r="L68" s="129"/>
      <c r="M68" s="129"/>
      <c r="N68" s="116"/>
      <c r="O68" s="116"/>
      <c r="P68" s="129"/>
      <c r="Q68" s="130"/>
      <c r="R68" s="130"/>
      <c r="S68" s="131"/>
      <c r="T68" s="31">
        <f t="shared" si="0"/>
        <v>0</v>
      </c>
      <c r="U68" s="32" t="str">
        <f t="shared" si="1"/>
        <v>○</v>
      </c>
      <c r="W68" s="12"/>
    </row>
    <row r="69" spans="2:23" ht="13.5" x14ac:dyDescent="0.15">
      <c r="B69" s="51" t="s">
        <v>141</v>
      </c>
      <c r="C69" s="52" t="s">
        <v>40</v>
      </c>
      <c r="D69" s="49" t="s">
        <v>39</v>
      </c>
      <c r="E69" s="50" t="s">
        <v>39</v>
      </c>
      <c r="F69" s="45" t="s">
        <v>39</v>
      </c>
      <c r="G69" s="46">
        <v>2</v>
      </c>
      <c r="H69" s="46" t="s">
        <v>123</v>
      </c>
      <c r="I69" s="3"/>
      <c r="J69" s="3"/>
      <c r="K69" s="132"/>
      <c r="L69" s="129"/>
      <c r="M69" s="129"/>
      <c r="N69" s="116"/>
      <c r="O69" s="116"/>
      <c r="P69" s="129"/>
      <c r="Q69" s="130"/>
      <c r="R69" s="130"/>
      <c r="S69" s="131"/>
      <c r="T69" s="31">
        <f t="shared" si="0"/>
        <v>0</v>
      </c>
      <c r="U69" s="32" t="str">
        <f t="shared" si="1"/>
        <v>○</v>
      </c>
      <c r="W69" s="12"/>
    </row>
    <row r="70" spans="2:23" ht="13.5" x14ac:dyDescent="0.15">
      <c r="B70" s="53" t="s">
        <v>91</v>
      </c>
      <c r="C70" s="52" t="s">
        <v>40</v>
      </c>
      <c r="D70" s="49" t="s">
        <v>44</v>
      </c>
      <c r="E70" s="50" t="s">
        <v>44</v>
      </c>
      <c r="F70" s="45" t="s">
        <v>44</v>
      </c>
      <c r="G70" s="46">
        <v>2</v>
      </c>
      <c r="H70" s="46"/>
      <c r="I70" s="3"/>
      <c r="J70" s="3"/>
      <c r="K70" s="132"/>
      <c r="L70" s="129"/>
      <c r="M70" s="129"/>
      <c r="N70" s="116"/>
      <c r="O70" s="116"/>
      <c r="P70" s="129"/>
      <c r="Q70" s="130"/>
      <c r="R70" s="130"/>
      <c r="S70" s="131"/>
      <c r="T70" s="31">
        <f t="shared" si="0"/>
        <v>0</v>
      </c>
      <c r="U70" s="32" t="str">
        <f t="shared" si="1"/>
        <v>○</v>
      </c>
      <c r="W70" s="12"/>
    </row>
    <row r="71" spans="2:23" ht="13.5" x14ac:dyDescent="0.15">
      <c r="B71" s="53" t="s">
        <v>92</v>
      </c>
      <c r="C71" s="52" t="s">
        <v>40</v>
      </c>
      <c r="D71" s="49" t="s">
        <v>44</v>
      </c>
      <c r="E71" s="50" t="s">
        <v>44</v>
      </c>
      <c r="F71" s="45" t="s">
        <v>44</v>
      </c>
      <c r="G71" s="46">
        <v>2</v>
      </c>
      <c r="H71" s="46" t="s">
        <v>123</v>
      </c>
      <c r="I71" s="3"/>
      <c r="J71" s="3"/>
      <c r="K71" s="132"/>
      <c r="L71" s="129"/>
      <c r="M71" s="129"/>
      <c r="N71" s="116"/>
      <c r="O71" s="116"/>
      <c r="P71" s="129"/>
      <c r="Q71" s="130"/>
      <c r="R71" s="130"/>
      <c r="S71" s="131"/>
      <c r="T71" s="31">
        <f t="shared" si="0"/>
        <v>0</v>
      </c>
      <c r="U71" s="32" t="str">
        <f t="shared" si="1"/>
        <v>○</v>
      </c>
      <c r="W71" s="12"/>
    </row>
    <row r="72" spans="2:23" ht="13.5" x14ac:dyDescent="0.15">
      <c r="B72" s="53" t="s">
        <v>36</v>
      </c>
      <c r="C72" s="52" t="s">
        <v>40</v>
      </c>
      <c r="D72" s="49" t="s">
        <v>44</v>
      </c>
      <c r="E72" s="50" t="s">
        <v>39</v>
      </c>
      <c r="F72" s="45" t="s">
        <v>39</v>
      </c>
      <c r="G72" s="46">
        <v>2</v>
      </c>
      <c r="H72" s="46" t="s">
        <v>123</v>
      </c>
      <c r="I72" s="3"/>
      <c r="J72" s="3"/>
      <c r="K72" s="132"/>
      <c r="L72" s="129"/>
      <c r="M72" s="129"/>
      <c r="N72" s="116"/>
      <c r="O72" s="116"/>
      <c r="P72" s="129"/>
      <c r="Q72" s="130"/>
      <c r="R72" s="130"/>
      <c r="S72" s="131"/>
      <c r="T72" s="31">
        <f t="shared" si="0"/>
        <v>0</v>
      </c>
      <c r="U72" s="32" t="str">
        <f t="shared" si="1"/>
        <v>○</v>
      </c>
      <c r="W72" s="12"/>
    </row>
    <row r="73" spans="2:23" ht="13.5" x14ac:dyDescent="0.15">
      <c r="B73" s="53" t="s">
        <v>93</v>
      </c>
      <c r="C73" s="52" t="s">
        <v>40</v>
      </c>
      <c r="D73" s="49" t="s">
        <v>43</v>
      </c>
      <c r="E73" s="50" t="s">
        <v>44</v>
      </c>
      <c r="F73" s="45" t="s">
        <v>44</v>
      </c>
      <c r="G73" s="46">
        <v>2</v>
      </c>
      <c r="H73" s="46"/>
      <c r="I73" s="3"/>
      <c r="J73" s="3"/>
      <c r="K73" s="132"/>
      <c r="L73" s="129"/>
      <c r="M73" s="129"/>
      <c r="N73" s="116"/>
      <c r="O73" s="116"/>
      <c r="P73" s="129"/>
      <c r="Q73" s="130"/>
      <c r="R73" s="130"/>
      <c r="S73" s="131"/>
      <c r="T73" s="31">
        <f t="shared" si="0"/>
        <v>0</v>
      </c>
      <c r="U73" s="32" t="str">
        <f t="shared" si="1"/>
        <v>○</v>
      </c>
      <c r="W73" s="12"/>
    </row>
    <row r="74" spans="2:23" ht="13.5" x14ac:dyDescent="0.15">
      <c r="B74" s="53" t="s">
        <v>142</v>
      </c>
      <c r="C74" s="52" t="s">
        <v>40</v>
      </c>
      <c r="D74" s="49" t="s">
        <v>39</v>
      </c>
      <c r="E74" s="50" t="s">
        <v>39</v>
      </c>
      <c r="F74" s="45" t="s">
        <v>39</v>
      </c>
      <c r="G74" s="46">
        <v>3</v>
      </c>
      <c r="H74" s="46"/>
      <c r="I74" s="3"/>
      <c r="J74" s="3"/>
      <c r="K74" s="132"/>
      <c r="L74" s="129"/>
      <c r="M74" s="129"/>
      <c r="N74" s="116"/>
      <c r="O74" s="116"/>
      <c r="P74" s="129"/>
      <c r="Q74" s="130"/>
      <c r="R74" s="130"/>
      <c r="S74" s="131"/>
      <c r="T74" s="31">
        <f t="shared" si="0"/>
        <v>0</v>
      </c>
      <c r="U74" s="32" t="str">
        <f t="shared" si="1"/>
        <v>○</v>
      </c>
      <c r="W74" s="12"/>
    </row>
    <row r="75" spans="2:23" ht="13.5" x14ac:dyDescent="0.15">
      <c r="B75" s="53" t="s">
        <v>94</v>
      </c>
      <c r="C75" s="52" t="s">
        <v>40</v>
      </c>
      <c r="D75" s="49" t="s">
        <v>43</v>
      </c>
      <c r="E75" s="50" t="s">
        <v>44</v>
      </c>
      <c r="F75" s="54" t="s">
        <v>39</v>
      </c>
      <c r="G75" s="46">
        <v>2</v>
      </c>
      <c r="H75" s="46"/>
      <c r="I75" s="3"/>
      <c r="J75" s="3"/>
      <c r="K75" s="132"/>
      <c r="L75" s="129"/>
      <c r="M75" s="129"/>
      <c r="N75" s="116"/>
      <c r="O75" s="116"/>
      <c r="P75" s="129"/>
      <c r="Q75" s="130"/>
      <c r="R75" s="130"/>
      <c r="S75" s="131"/>
      <c r="T75" s="31">
        <f t="shared" si="0"/>
        <v>0</v>
      </c>
      <c r="U75" s="32" t="str">
        <f t="shared" si="1"/>
        <v>○</v>
      </c>
      <c r="W75" s="12"/>
    </row>
    <row r="76" spans="2:23" ht="13.5" x14ac:dyDescent="0.15">
      <c r="B76" s="53" t="s">
        <v>95</v>
      </c>
      <c r="C76" s="52" t="s">
        <v>40</v>
      </c>
      <c r="D76" s="49" t="s">
        <v>39</v>
      </c>
      <c r="E76" s="50" t="s">
        <v>43</v>
      </c>
      <c r="F76" s="45" t="s">
        <v>43</v>
      </c>
      <c r="G76" s="46">
        <v>2</v>
      </c>
      <c r="H76" s="46" t="s">
        <v>123</v>
      </c>
      <c r="I76" s="3"/>
      <c r="J76" s="3"/>
      <c r="K76" s="132"/>
      <c r="L76" s="129"/>
      <c r="M76" s="129"/>
      <c r="N76" s="116"/>
      <c r="O76" s="116"/>
      <c r="P76" s="129"/>
      <c r="Q76" s="130"/>
      <c r="R76" s="130"/>
      <c r="S76" s="131"/>
      <c r="T76" s="31">
        <f t="shared" si="0"/>
        <v>0</v>
      </c>
      <c r="U76" s="32" t="str">
        <f t="shared" si="1"/>
        <v>○</v>
      </c>
      <c r="W76" s="12"/>
    </row>
    <row r="77" spans="2:23" ht="13.5" x14ac:dyDescent="0.15">
      <c r="B77" s="53" t="s">
        <v>35</v>
      </c>
      <c r="C77" s="52" t="s">
        <v>40</v>
      </c>
      <c r="D77" s="49" t="s">
        <v>43</v>
      </c>
      <c r="E77" s="50" t="s">
        <v>43</v>
      </c>
      <c r="F77" s="45" t="s">
        <v>43</v>
      </c>
      <c r="G77" s="46">
        <v>2</v>
      </c>
      <c r="H77" s="46"/>
      <c r="I77" s="3"/>
      <c r="J77" s="3"/>
      <c r="K77" s="132"/>
      <c r="L77" s="129"/>
      <c r="M77" s="129"/>
      <c r="N77" s="116"/>
      <c r="O77" s="116"/>
      <c r="P77" s="129"/>
      <c r="Q77" s="130"/>
      <c r="R77" s="130"/>
      <c r="S77" s="131"/>
      <c r="T77" s="31">
        <f t="shared" si="0"/>
        <v>0</v>
      </c>
      <c r="U77" s="32" t="str">
        <f t="shared" si="1"/>
        <v>○</v>
      </c>
      <c r="W77" s="12"/>
    </row>
    <row r="78" spans="2:23" ht="13.5" x14ac:dyDescent="0.15">
      <c r="B78" s="53" t="s">
        <v>96</v>
      </c>
      <c r="C78" s="52" t="s">
        <v>40</v>
      </c>
      <c r="D78" s="49" t="s">
        <v>44</v>
      </c>
      <c r="E78" s="50" t="s">
        <v>44</v>
      </c>
      <c r="F78" s="45" t="s">
        <v>44</v>
      </c>
      <c r="G78" s="46">
        <v>2</v>
      </c>
      <c r="H78" s="46"/>
      <c r="I78" s="3"/>
      <c r="J78" s="3"/>
      <c r="K78" s="132"/>
      <c r="L78" s="129"/>
      <c r="M78" s="129"/>
      <c r="N78" s="116"/>
      <c r="O78" s="116"/>
      <c r="P78" s="129"/>
      <c r="Q78" s="130"/>
      <c r="R78" s="130"/>
      <c r="S78" s="131"/>
      <c r="T78" s="31">
        <f t="shared" si="0"/>
        <v>0</v>
      </c>
      <c r="U78" s="32" t="str">
        <f t="shared" si="1"/>
        <v>○</v>
      </c>
      <c r="W78" s="12"/>
    </row>
    <row r="79" spans="2:23" ht="13.5" x14ac:dyDescent="0.15">
      <c r="B79" s="53" t="s">
        <v>5</v>
      </c>
      <c r="C79" s="52" t="s">
        <v>40</v>
      </c>
      <c r="D79" s="49" t="s">
        <v>44</v>
      </c>
      <c r="E79" s="50" t="s">
        <v>39</v>
      </c>
      <c r="F79" s="45" t="s">
        <v>44</v>
      </c>
      <c r="G79" s="46">
        <v>2</v>
      </c>
      <c r="H79" s="46"/>
      <c r="I79" s="3"/>
      <c r="J79" s="3"/>
      <c r="K79" s="132"/>
      <c r="L79" s="129"/>
      <c r="M79" s="129"/>
      <c r="N79" s="116"/>
      <c r="O79" s="116"/>
      <c r="P79" s="129"/>
      <c r="Q79" s="130"/>
      <c r="R79" s="130"/>
      <c r="S79" s="131"/>
      <c r="T79" s="31">
        <f t="shared" si="0"/>
        <v>0</v>
      </c>
      <c r="U79" s="32" t="str">
        <f t="shared" si="1"/>
        <v>○</v>
      </c>
      <c r="W79" s="12"/>
    </row>
    <row r="80" spans="2:23" ht="13.5" x14ac:dyDescent="0.15">
      <c r="B80" s="53" t="s">
        <v>97</v>
      </c>
      <c r="C80" s="52" t="s">
        <v>40</v>
      </c>
      <c r="D80" s="49" t="s">
        <v>44</v>
      </c>
      <c r="E80" s="50" t="s">
        <v>43</v>
      </c>
      <c r="F80" s="45" t="s">
        <v>39</v>
      </c>
      <c r="G80" s="46">
        <v>2</v>
      </c>
      <c r="H80" s="46" t="s">
        <v>123</v>
      </c>
      <c r="I80" s="3"/>
      <c r="J80" s="3"/>
      <c r="K80" s="132"/>
      <c r="L80" s="129"/>
      <c r="M80" s="129"/>
      <c r="N80" s="116"/>
      <c r="O80" s="116"/>
      <c r="P80" s="129"/>
      <c r="Q80" s="130"/>
      <c r="R80" s="130"/>
      <c r="S80" s="131"/>
      <c r="T80" s="31">
        <f t="shared" ref="T80:T108" si="2">SUMIF($K$15:$K$108,K80,$M$15:$M$108)</f>
        <v>0</v>
      </c>
      <c r="U80" s="32" t="str">
        <f t="shared" ref="U80:U108" si="3">IF(L80&gt;=T80,"○","×")</f>
        <v>○</v>
      </c>
      <c r="W80" s="12"/>
    </row>
    <row r="81" spans="2:23" ht="13.5" x14ac:dyDescent="0.15">
      <c r="B81" s="53" t="s">
        <v>143</v>
      </c>
      <c r="C81" s="52" t="s">
        <v>40</v>
      </c>
      <c r="D81" s="49" t="s">
        <v>44</v>
      </c>
      <c r="E81" s="55" t="s">
        <v>44</v>
      </c>
      <c r="F81" s="45" t="s">
        <v>44</v>
      </c>
      <c r="G81" s="46">
        <v>2</v>
      </c>
      <c r="H81" s="46"/>
      <c r="I81" s="3"/>
      <c r="J81" s="3"/>
      <c r="K81" s="132"/>
      <c r="L81" s="129"/>
      <c r="M81" s="129"/>
      <c r="N81" s="116"/>
      <c r="O81" s="116"/>
      <c r="P81" s="129"/>
      <c r="Q81" s="130"/>
      <c r="R81" s="130"/>
      <c r="S81" s="131"/>
      <c r="T81" s="31">
        <f t="shared" si="2"/>
        <v>0</v>
      </c>
      <c r="U81" s="32" t="str">
        <f t="shared" si="3"/>
        <v>○</v>
      </c>
      <c r="W81" s="12"/>
    </row>
    <row r="82" spans="2:23" ht="13.5" x14ac:dyDescent="0.15">
      <c r="B82" s="53" t="s">
        <v>98</v>
      </c>
      <c r="C82" s="52" t="s">
        <v>40</v>
      </c>
      <c r="D82" s="49" t="s">
        <v>43</v>
      </c>
      <c r="E82" s="50" t="s">
        <v>44</v>
      </c>
      <c r="F82" s="45" t="s">
        <v>43</v>
      </c>
      <c r="G82" s="46">
        <v>2</v>
      </c>
      <c r="H82" s="46"/>
      <c r="I82" s="3"/>
      <c r="J82" s="3"/>
      <c r="K82" s="132"/>
      <c r="L82" s="129"/>
      <c r="M82" s="129"/>
      <c r="N82" s="116"/>
      <c r="O82" s="116"/>
      <c r="P82" s="129"/>
      <c r="Q82" s="130"/>
      <c r="R82" s="130"/>
      <c r="S82" s="131"/>
      <c r="T82" s="31">
        <f t="shared" si="2"/>
        <v>0</v>
      </c>
      <c r="U82" s="32" t="str">
        <f t="shared" si="3"/>
        <v>○</v>
      </c>
      <c r="W82" s="12"/>
    </row>
    <row r="83" spans="2:23" ht="13.5" x14ac:dyDescent="0.15">
      <c r="B83" s="53" t="s">
        <v>99</v>
      </c>
      <c r="C83" s="52" t="s">
        <v>40</v>
      </c>
      <c r="D83" s="49" t="s">
        <v>39</v>
      </c>
      <c r="E83" s="50" t="s">
        <v>39</v>
      </c>
      <c r="F83" s="45" t="s">
        <v>43</v>
      </c>
      <c r="G83" s="46">
        <v>2</v>
      </c>
      <c r="H83" s="46"/>
      <c r="I83" s="3"/>
      <c r="J83" s="3"/>
      <c r="K83" s="132"/>
      <c r="L83" s="129"/>
      <c r="M83" s="129"/>
      <c r="N83" s="116"/>
      <c r="O83" s="116"/>
      <c r="P83" s="129"/>
      <c r="Q83" s="130"/>
      <c r="R83" s="130"/>
      <c r="S83" s="131"/>
      <c r="T83" s="31">
        <f t="shared" si="2"/>
        <v>0</v>
      </c>
      <c r="U83" s="32" t="str">
        <f t="shared" si="3"/>
        <v>○</v>
      </c>
      <c r="W83" s="12"/>
    </row>
    <row r="84" spans="2:23" ht="13.5" x14ac:dyDescent="0.15">
      <c r="B84" s="53" t="s">
        <v>100</v>
      </c>
      <c r="C84" s="52" t="s">
        <v>40</v>
      </c>
      <c r="D84" s="49" t="s">
        <v>43</v>
      </c>
      <c r="E84" s="50" t="s">
        <v>39</v>
      </c>
      <c r="F84" s="45" t="s">
        <v>44</v>
      </c>
      <c r="G84" s="46">
        <v>2</v>
      </c>
      <c r="H84" s="46"/>
      <c r="I84" s="3"/>
      <c r="J84" s="3"/>
      <c r="K84" s="132"/>
      <c r="L84" s="129"/>
      <c r="M84" s="129"/>
      <c r="N84" s="116"/>
      <c r="O84" s="116"/>
      <c r="P84" s="129"/>
      <c r="Q84" s="130"/>
      <c r="R84" s="130"/>
      <c r="S84" s="131"/>
      <c r="T84" s="31">
        <f t="shared" si="2"/>
        <v>0</v>
      </c>
      <c r="U84" s="32" t="str">
        <f t="shared" si="3"/>
        <v>○</v>
      </c>
      <c r="W84" s="12"/>
    </row>
    <row r="85" spans="2:23" ht="13.5" x14ac:dyDescent="0.15">
      <c r="B85" s="53" t="s">
        <v>101</v>
      </c>
      <c r="C85" s="52" t="s">
        <v>40</v>
      </c>
      <c r="D85" s="49" t="s">
        <v>43</v>
      </c>
      <c r="E85" s="50" t="s">
        <v>39</v>
      </c>
      <c r="F85" s="45" t="s">
        <v>39</v>
      </c>
      <c r="G85" s="46">
        <v>2</v>
      </c>
      <c r="H85" s="46"/>
      <c r="I85" s="3"/>
      <c r="J85" s="3"/>
      <c r="K85" s="132"/>
      <c r="L85" s="129"/>
      <c r="M85" s="129"/>
      <c r="N85" s="116"/>
      <c r="O85" s="116"/>
      <c r="P85" s="129"/>
      <c r="Q85" s="130"/>
      <c r="R85" s="130"/>
      <c r="S85" s="131"/>
      <c r="T85" s="31">
        <f t="shared" si="2"/>
        <v>0</v>
      </c>
      <c r="U85" s="32" t="str">
        <f t="shared" si="3"/>
        <v>○</v>
      </c>
      <c r="W85" s="12"/>
    </row>
    <row r="86" spans="2:23" ht="13.5" x14ac:dyDescent="0.15">
      <c r="B86" s="53" t="s">
        <v>144</v>
      </c>
      <c r="C86" s="52" t="s">
        <v>40</v>
      </c>
      <c r="D86" s="49" t="s">
        <v>43</v>
      </c>
      <c r="E86" s="50" t="s">
        <v>43</v>
      </c>
      <c r="F86" s="45" t="s">
        <v>39</v>
      </c>
      <c r="G86" s="46">
        <v>2</v>
      </c>
      <c r="H86" s="46"/>
      <c r="I86" s="3"/>
      <c r="J86" s="3"/>
      <c r="K86" s="132"/>
      <c r="L86" s="129"/>
      <c r="M86" s="129"/>
      <c r="N86" s="116"/>
      <c r="O86" s="116"/>
      <c r="P86" s="129"/>
      <c r="Q86" s="130"/>
      <c r="R86" s="130"/>
      <c r="S86" s="131"/>
      <c r="T86" s="31">
        <f t="shared" si="2"/>
        <v>0</v>
      </c>
      <c r="U86" s="32" t="str">
        <f t="shared" si="3"/>
        <v>○</v>
      </c>
      <c r="W86" s="12"/>
    </row>
    <row r="87" spans="2:23" ht="13.5" x14ac:dyDescent="0.15">
      <c r="B87" s="53" t="s">
        <v>102</v>
      </c>
      <c r="C87" s="52" t="s">
        <v>40</v>
      </c>
      <c r="D87" s="49" t="s">
        <v>42</v>
      </c>
      <c r="E87" s="50" t="s">
        <v>103</v>
      </c>
      <c r="F87" s="45" t="s">
        <v>103</v>
      </c>
      <c r="G87" s="46">
        <v>2</v>
      </c>
      <c r="H87" s="46"/>
      <c r="I87" s="3"/>
      <c r="J87" s="3"/>
      <c r="K87" s="132"/>
      <c r="L87" s="129"/>
      <c r="M87" s="129"/>
      <c r="N87" s="116"/>
      <c r="O87" s="116"/>
      <c r="P87" s="129"/>
      <c r="Q87" s="130"/>
      <c r="R87" s="130"/>
      <c r="S87" s="131"/>
      <c r="T87" s="31">
        <f t="shared" si="2"/>
        <v>0</v>
      </c>
      <c r="U87" s="32" t="str">
        <f t="shared" si="3"/>
        <v>○</v>
      </c>
      <c r="W87" s="12"/>
    </row>
    <row r="88" spans="2:23" ht="13.5" x14ac:dyDescent="0.15">
      <c r="B88" s="53" t="s">
        <v>104</v>
      </c>
      <c r="C88" s="52" t="s">
        <v>40</v>
      </c>
      <c r="D88" s="49" t="s">
        <v>44</v>
      </c>
      <c r="E88" s="50" t="s">
        <v>44</v>
      </c>
      <c r="F88" s="45" t="s">
        <v>44</v>
      </c>
      <c r="G88" s="46">
        <v>4</v>
      </c>
      <c r="H88" s="46"/>
      <c r="I88" s="3"/>
      <c r="J88" s="3"/>
      <c r="K88" s="132"/>
      <c r="L88" s="129"/>
      <c r="M88" s="129"/>
      <c r="N88" s="116"/>
      <c r="O88" s="116"/>
      <c r="P88" s="129"/>
      <c r="Q88" s="130"/>
      <c r="R88" s="130"/>
      <c r="S88" s="131"/>
      <c r="T88" s="31">
        <f t="shared" si="2"/>
        <v>0</v>
      </c>
      <c r="U88" s="32" t="str">
        <f t="shared" si="3"/>
        <v>○</v>
      </c>
      <c r="W88" s="12"/>
    </row>
    <row r="89" spans="2:23" ht="13.5" x14ac:dyDescent="0.15">
      <c r="B89" s="53" t="s">
        <v>105</v>
      </c>
      <c r="C89" s="52" t="s">
        <v>40</v>
      </c>
      <c r="D89" s="49" t="s">
        <v>39</v>
      </c>
      <c r="E89" s="50" t="s">
        <v>39</v>
      </c>
      <c r="F89" s="45" t="s">
        <v>39</v>
      </c>
      <c r="G89" s="46">
        <v>2</v>
      </c>
      <c r="H89" s="46"/>
      <c r="I89" s="3"/>
      <c r="J89" s="3"/>
      <c r="K89" s="132"/>
      <c r="L89" s="129"/>
      <c r="M89" s="129"/>
      <c r="N89" s="116"/>
      <c r="O89" s="116"/>
      <c r="P89" s="129"/>
      <c r="Q89" s="130"/>
      <c r="R89" s="130"/>
      <c r="S89" s="131"/>
      <c r="T89" s="31">
        <f t="shared" si="2"/>
        <v>0</v>
      </c>
      <c r="U89" s="32" t="str">
        <f t="shared" si="3"/>
        <v>○</v>
      </c>
      <c r="W89" s="12"/>
    </row>
    <row r="90" spans="2:23" ht="13.5" x14ac:dyDescent="0.15">
      <c r="B90" s="53" t="s">
        <v>106</v>
      </c>
      <c r="C90" s="52" t="s">
        <v>40</v>
      </c>
      <c r="D90" s="49" t="s">
        <v>39</v>
      </c>
      <c r="E90" s="50" t="s">
        <v>43</v>
      </c>
      <c r="F90" s="45" t="s">
        <v>43</v>
      </c>
      <c r="G90" s="46">
        <v>3</v>
      </c>
      <c r="H90" s="46"/>
      <c r="I90" s="3"/>
      <c r="J90" s="3"/>
      <c r="K90" s="132"/>
      <c r="L90" s="129"/>
      <c r="M90" s="129"/>
      <c r="N90" s="116"/>
      <c r="O90" s="116"/>
      <c r="P90" s="129"/>
      <c r="Q90" s="130"/>
      <c r="R90" s="130"/>
      <c r="S90" s="131"/>
      <c r="T90" s="31">
        <f t="shared" si="2"/>
        <v>0</v>
      </c>
      <c r="U90" s="32" t="str">
        <f t="shared" si="3"/>
        <v>○</v>
      </c>
      <c r="W90" s="12"/>
    </row>
    <row r="91" spans="2:23" ht="13.5" x14ac:dyDescent="0.15">
      <c r="B91" s="53" t="s">
        <v>107</v>
      </c>
      <c r="C91" s="52" t="s">
        <v>40</v>
      </c>
      <c r="D91" s="49" t="s">
        <v>39</v>
      </c>
      <c r="E91" s="50" t="s">
        <v>43</v>
      </c>
      <c r="F91" s="45" t="s">
        <v>43</v>
      </c>
      <c r="G91" s="46">
        <v>2</v>
      </c>
      <c r="H91" s="46"/>
      <c r="I91" s="3"/>
      <c r="J91" s="3"/>
      <c r="K91" s="132"/>
      <c r="L91" s="129"/>
      <c r="M91" s="129"/>
      <c r="N91" s="116"/>
      <c r="O91" s="116"/>
      <c r="P91" s="129"/>
      <c r="Q91" s="130"/>
      <c r="R91" s="130"/>
      <c r="S91" s="131"/>
      <c r="T91" s="31">
        <f t="shared" si="2"/>
        <v>0</v>
      </c>
      <c r="U91" s="32" t="str">
        <f t="shared" si="3"/>
        <v>○</v>
      </c>
      <c r="W91" s="12"/>
    </row>
    <row r="92" spans="2:23" ht="13.5" x14ac:dyDescent="0.15">
      <c r="B92" s="53" t="s">
        <v>37</v>
      </c>
      <c r="C92" s="52" t="s">
        <v>40</v>
      </c>
      <c r="D92" s="49" t="s">
        <v>39</v>
      </c>
      <c r="E92" s="50" t="s">
        <v>39</v>
      </c>
      <c r="F92" s="45" t="s">
        <v>39</v>
      </c>
      <c r="G92" s="46">
        <v>2</v>
      </c>
      <c r="H92" s="46"/>
      <c r="I92" s="3"/>
      <c r="J92" s="3"/>
      <c r="K92" s="132"/>
      <c r="L92" s="129"/>
      <c r="M92" s="129"/>
      <c r="N92" s="116"/>
      <c r="O92" s="116"/>
      <c r="P92" s="129"/>
      <c r="Q92" s="130"/>
      <c r="R92" s="130"/>
      <c r="S92" s="131"/>
      <c r="T92" s="31">
        <f t="shared" si="2"/>
        <v>0</v>
      </c>
      <c r="U92" s="32" t="str">
        <f t="shared" si="3"/>
        <v>○</v>
      </c>
      <c r="W92" s="12"/>
    </row>
    <row r="93" spans="2:23" ht="13.5" x14ac:dyDescent="0.15">
      <c r="B93" s="53" t="s">
        <v>108</v>
      </c>
      <c r="C93" s="52" t="s">
        <v>40</v>
      </c>
      <c r="D93" s="49" t="s">
        <v>39</v>
      </c>
      <c r="E93" s="50" t="s">
        <v>43</v>
      </c>
      <c r="F93" s="45" t="s">
        <v>43</v>
      </c>
      <c r="G93" s="46">
        <v>2</v>
      </c>
      <c r="H93" s="46"/>
      <c r="I93" s="3"/>
      <c r="J93" s="3"/>
      <c r="K93" s="132"/>
      <c r="L93" s="129"/>
      <c r="M93" s="129"/>
      <c r="N93" s="116"/>
      <c r="O93" s="116"/>
      <c r="P93" s="129"/>
      <c r="Q93" s="130"/>
      <c r="R93" s="130"/>
      <c r="S93" s="131"/>
      <c r="T93" s="31">
        <f t="shared" si="2"/>
        <v>0</v>
      </c>
      <c r="U93" s="32" t="str">
        <f t="shared" si="3"/>
        <v>○</v>
      </c>
      <c r="W93" s="12"/>
    </row>
    <row r="94" spans="2:23" ht="13.5" x14ac:dyDescent="0.15">
      <c r="B94" s="53" t="s">
        <v>109</v>
      </c>
      <c r="C94" s="52" t="s">
        <v>40</v>
      </c>
      <c r="D94" s="49" t="s">
        <v>43</v>
      </c>
      <c r="E94" s="50" t="s">
        <v>39</v>
      </c>
      <c r="F94" s="45" t="s">
        <v>43</v>
      </c>
      <c r="G94" s="46">
        <v>2</v>
      </c>
      <c r="H94" s="46"/>
      <c r="I94" s="3"/>
      <c r="J94" s="3"/>
      <c r="K94" s="132"/>
      <c r="L94" s="129"/>
      <c r="M94" s="129"/>
      <c r="N94" s="116"/>
      <c r="O94" s="116"/>
      <c r="P94" s="129"/>
      <c r="Q94" s="130"/>
      <c r="R94" s="130"/>
      <c r="S94" s="131"/>
      <c r="T94" s="31">
        <f t="shared" si="2"/>
        <v>0</v>
      </c>
      <c r="U94" s="32" t="str">
        <f t="shared" si="3"/>
        <v>○</v>
      </c>
      <c r="W94" s="12"/>
    </row>
    <row r="95" spans="2:23" ht="13.5" x14ac:dyDescent="0.15">
      <c r="B95" s="53" t="s">
        <v>110</v>
      </c>
      <c r="C95" s="52" t="s">
        <v>40</v>
      </c>
      <c r="D95" s="49" t="s">
        <v>43</v>
      </c>
      <c r="E95" s="50" t="s">
        <v>43</v>
      </c>
      <c r="F95" s="45" t="s">
        <v>39</v>
      </c>
      <c r="G95" s="46">
        <v>2</v>
      </c>
      <c r="H95" s="46"/>
      <c r="I95" s="3"/>
      <c r="J95" s="3"/>
      <c r="K95" s="132"/>
      <c r="L95" s="129"/>
      <c r="M95" s="129"/>
      <c r="N95" s="116"/>
      <c r="O95" s="116"/>
      <c r="P95" s="129"/>
      <c r="Q95" s="130"/>
      <c r="R95" s="130"/>
      <c r="S95" s="131"/>
      <c r="T95" s="31">
        <f t="shared" si="2"/>
        <v>0</v>
      </c>
      <c r="U95" s="32" t="str">
        <f t="shared" si="3"/>
        <v>○</v>
      </c>
      <c r="W95" s="12"/>
    </row>
    <row r="96" spans="2:23" ht="13.5" x14ac:dyDescent="0.15">
      <c r="B96" s="53" t="s">
        <v>111</v>
      </c>
      <c r="C96" s="52" t="s">
        <v>40</v>
      </c>
      <c r="D96" s="49" t="s">
        <v>43</v>
      </c>
      <c r="E96" s="50" t="s">
        <v>43</v>
      </c>
      <c r="F96" s="45" t="s">
        <v>43</v>
      </c>
      <c r="G96" s="46">
        <v>2</v>
      </c>
      <c r="H96" s="46"/>
      <c r="I96" s="3"/>
      <c r="J96" s="3"/>
      <c r="K96" s="132"/>
      <c r="L96" s="129"/>
      <c r="M96" s="129"/>
      <c r="N96" s="116"/>
      <c r="O96" s="116"/>
      <c r="P96" s="129"/>
      <c r="Q96" s="130"/>
      <c r="R96" s="130"/>
      <c r="S96" s="131"/>
      <c r="T96" s="31">
        <f t="shared" si="2"/>
        <v>0</v>
      </c>
      <c r="U96" s="32" t="str">
        <f t="shared" si="3"/>
        <v>○</v>
      </c>
      <c r="W96" s="12"/>
    </row>
    <row r="97" spans="2:23" ht="13.5" x14ac:dyDescent="0.15">
      <c r="B97" s="53" t="s">
        <v>112</v>
      </c>
      <c r="C97" s="52" t="s">
        <v>40</v>
      </c>
      <c r="D97" s="49" t="s">
        <v>39</v>
      </c>
      <c r="E97" s="50" t="s">
        <v>39</v>
      </c>
      <c r="F97" s="45" t="s">
        <v>39</v>
      </c>
      <c r="G97" s="46">
        <v>2</v>
      </c>
      <c r="H97" s="46"/>
      <c r="I97" s="3"/>
      <c r="J97" s="3"/>
      <c r="K97" s="132"/>
      <c r="L97" s="129"/>
      <c r="M97" s="129"/>
      <c r="N97" s="116"/>
      <c r="O97" s="116"/>
      <c r="P97" s="129"/>
      <c r="Q97" s="130"/>
      <c r="R97" s="130"/>
      <c r="S97" s="131"/>
      <c r="T97" s="31">
        <f t="shared" si="2"/>
        <v>0</v>
      </c>
      <c r="U97" s="32" t="str">
        <f t="shared" si="3"/>
        <v>○</v>
      </c>
      <c r="W97" s="12"/>
    </row>
    <row r="98" spans="2:23" ht="13.5" x14ac:dyDescent="0.15">
      <c r="B98" s="53" t="s">
        <v>145</v>
      </c>
      <c r="C98" s="52" t="s">
        <v>40</v>
      </c>
      <c r="D98" s="49" t="s">
        <v>43</v>
      </c>
      <c r="E98" s="50" t="s">
        <v>43</v>
      </c>
      <c r="F98" s="45" t="s">
        <v>43</v>
      </c>
      <c r="G98" s="46">
        <v>1</v>
      </c>
      <c r="H98" s="46" t="s">
        <v>123</v>
      </c>
      <c r="I98" s="3"/>
      <c r="J98" s="3"/>
      <c r="K98" s="132"/>
      <c r="L98" s="129"/>
      <c r="M98" s="129"/>
      <c r="N98" s="116"/>
      <c r="O98" s="116"/>
      <c r="P98" s="129"/>
      <c r="Q98" s="130"/>
      <c r="R98" s="130"/>
      <c r="S98" s="131"/>
      <c r="T98" s="31">
        <f t="shared" si="2"/>
        <v>0</v>
      </c>
      <c r="U98" s="32" t="str">
        <f t="shared" si="3"/>
        <v>○</v>
      </c>
      <c r="W98" s="12"/>
    </row>
    <row r="99" spans="2:23" ht="13.5" x14ac:dyDescent="0.15">
      <c r="B99" s="53" t="s">
        <v>113</v>
      </c>
      <c r="C99" s="52" t="s">
        <v>40</v>
      </c>
      <c r="D99" s="49" t="s">
        <v>43</v>
      </c>
      <c r="E99" s="50" t="s">
        <v>43</v>
      </c>
      <c r="F99" s="45" t="s">
        <v>43</v>
      </c>
      <c r="G99" s="46">
        <v>2</v>
      </c>
      <c r="H99" s="46"/>
      <c r="I99" s="3"/>
      <c r="J99" s="3"/>
      <c r="K99" s="132"/>
      <c r="L99" s="129"/>
      <c r="M99" s="129"/>
      <c r="N99" s="116"/>
      <c r="O99" s="116"/>
      <c r="P99" s="129"/>
      <c r="Q99" s="130"/>
      <c r="R99" s="130"/>
      <c r="S99" s="131"/>
      <c r="T99" s="31">
        <f t="shared" si="2"/>
        <v>0</v>
      </c>
      <c r="U99" s="32" t="str">
        <f t="shared" si="3"/>
        <v>○</v>
      </c>
      <c r="W99" s="12"/>
    </row>
    <row r="100" spans="2:23" ht="13.5" x14ac:dyDescent="0.15">
      <c r="B100" s="53" t="s">
        <v>38</v>
      </c>
      <c r="C100" s="52" t="s">
        <v>40</v>
      </c>
      <c r="D100" s="49" t="s">
        <v>44</v>
      </c>
      <c r="E100" s="50" t="s">
        <v>44</v>
      </c>
      <c r="F100" s="45" t="s">
        <v>44</v>
      </c>
      <c r="G100" s="46">
        <v>8</v>
      </c>
      <c r="H100" s="46"/>
      <c r="I100" s="3"/>
      <c r="J100" s="3"/>
      <c r="K100" s="132"/>
      <c r="L100" s="129"/>
      <c r="M100" s="129"/>
      <c r="N100" s="116"/>
      <c r="O100" s="116"/>
      <c r="P100" s="129"/>
      <c r="Q100" s="130"/>
      <c r="R100" s="130"/>
      <c r="S100" s="131"/>
      <c r="T100" s="31">
        <f t="shared" si="2"/>
        <v>0</v>
      </c>
      <c r="U100" s="32" t="str">
        <f t="shared" si="3"/>
        <v>○</v>
      </c>
      <c r="W100" s="12"/>
    </row>
    <row r="101" spans="2:23" ht="13.5" x14ac:dyDescent="0.15">
      <c r="B101" s="53" t="s">
        <v>61</v>
      </c>
      <c r="C101" s="52" t="s">
        <v>40</v>
      </c>
      <c r="D101" s="89" t="s">
        <v>41</v>
      </c>
      <c r="E101" s="90"/>
      <c r="F101" s="91"/>
      <c r="G101" s="1"/>
      <c r="H101" s="46"/>
      <c r="I101" s="3"/>
      <c r="J101" s="48"/>
      <c r="K101" s="133"/>
      <c r="L101" s="134"/>
      <c r="M101" s="134"/>
      <c r="N101" s="116"/>
      <c r="O101" s="135"/>
      <c r="P101" s="134"/>
      <c r="Q101" s="116"/>
      <c r="R101" s="116"/>
      <c r="S101" s="131"/>
      <c r="T101" s="31">
        <f t="shared" si="2"/>
        <v>0</v>
      </c>
      <c r="U101" s="32" t="str">
        <f t="shared" si="3"/>
        <v>○</v>
      </c>
    </row>
    <row r="102" spans="2:23" ht="13.5" x14ac:dyDescent="0.15">
      <c r="B102" s="53" t="s">
        <v>64</v>
      </c>
      <c r="C102" s="52" t="s">
        <v>40</v>
      </c>
      <c r="D102" s="89" t="s">
        <v>41</v>
      </c>
      <c r="E102" s="90"/>
      <c r="F102" s="91"/>
      <c r="G102" s="1"/>
      <c r="H102" s="46"/>
      <c r="I102" s="48"/>
      <c r="J102" s="3"/>
      <c r="K102" s="133"/>
      <c r="L102" s="134"/>
      <c r="M102" s="134"/>
      <c r="N102" s="135"/>
      <c r="O102" s="116"/>
      <c r="P102" s="134"/>
      <c r="Q102" s="116"/>
      <c r="R102" s="116"/>
      <c r="S102" s="131"/>
      <c r="T102" s="31">
        <f t="shared" si="2"/>
        <v>0</v>
      </c>
      <c r="U102" s="32" t="str">
        <f t="shared" si="3"/>
        <v>○</v>
      </c>
    </row>
    <row r="103" spans="2:23" ht="13.5" x14ac:dyDescent="0.15">
      <c r="B103" s="53" t="s">
        <v>65</v>
      </c>
      <c r="C103" s="52" t="s">
        <v>40</v>
      </c>
      <c r="D103" s="89" t="s">
        <v>42</v>
      </c>
      <c r="E103" s="90"/>
      <c r="F103" s="91"/>
      <c r="G103" s="4"/>
      <c r="H103" s="46"/>
      <c r="I103" s="3"/>
      <c r="J103" s="48"/>
      <c r="K103" s="133"/>
      <c r="L103" s="134"/>
      <c r="M103" s="134"/>
      <c r="N103" s="116"/>
      <c r="O103" s="135"/>
      <c r="P103" s="134"/>
      <c r="Q103" s="116"/>
      <c r="R103" s="116"/>
      <c r="S103" s="131"/>
      <c r="T103" s="31">
        <f t="shared" si="2"/>
        <v>0</v>
      </c>
      <c r="U103" s="32" t="str">
        <f t="shared" si="3"/>
        <v>○</v>
      </c>
    </row>
    <row r="104" spans="2:23" ht="13.5" x14ac:dyDescent="0.15">
      <c r="B104" s="53" t="s">
        <v>66</v>
      </c>
      <c r="C104" s="52" t="s">
        <v>40</v>
      </c>
      <c r="D104" s="89" t="s">
        <v>42</v>
      </c>
      <c r="E104" s="90"/>
      <c r="F104" s="91"/>
      <c r="G104" s="4"/>
      <c r="H104" s="46"/>
      <c r="I104" s="48"/>
      <c r="J104" s="3"/>
      <c r="K104" s="133"/>
      <c r="L104" s="134"/>
      <c r="M104" s="134"/>
      <c r="N104" s="135"/>
      <c r="O104" s="116"/>
      <c r="P104" s="134"/>
      <c r="Q104" s="116"/>
      <c r="R104" s="116"/>
      <c r="S104" s="131"/>
      <c r="T104" s="31">
        <f t="shared" si="2"/>
        <v>0</v>
      </c>
      <c r="U104" s="32" t="str">
        <f t="shared" si="3"/>
        <v>○</v>
      </c>
    </row>
    <row r="105" spans="2:23" ht="13.5" x14ac:dyDescent="0.15">
      <c r="B105" s="53" t="s">
        <v>67</v>
      </c>
      <c r="C105" s="52" t="s">
        <v>40</v>
      </c>
      <c r="D105" s="89" t="s">
        <v>41</v>
      </c>
      <c r="E105" s="90"/>
      <c r="F105" s="91"/>
      <c r="G105" s="1"/>
      <c r="H105" s="46"/>
      <c r="I105" s="3"/>
      <c r="J105" s="48"/>
      <c r="K105" s="133"/>
      <c r="L105" s="134"/>
      <c r="M105" s="134"/>
      <c r="N105" s="116"/>
      <c r="O105" s="135"/>
      <c r="P105" s="134"/>
      <c r="Q105" s="116"/>
      <c r="R105" s="116"/>
      <c r="S105" s="131"/>
      <c r="T105" s="31">
        <f t="shared" si="2"/>
        <v>0</v>
      </c>
      <c r="U105" s="32" t="str">
        <f t="shared" si="3"/>
        <v>○</v>
      </c>
    </row>
    <row r="106" spans="2:23" ht="13.5" x14ac:dyDescent="0.15">
      <c r="B106" s="53" t="s">
        <v>68</v>
      </c>
      <c r="C106" s="52" t="s">
        <v>40</v>
      </c>
      <c r="D106" s="89" t="s">
        <v>41</v>
      </c>
      <c r="E106" s="90"/>
      <c r="F106" s="91"/>
      <c r="G106" s="4"/>
      <c r="H106" s="56"/>
      <c r="I106" s="48"/>
      <c r="J106" s="3"/>
      <c r="K106" s="133"/>
      <c r="L106" s="134"/>
      <c r="M106" s="134"/>
      <c r="N106" s="135"/>
      <c r="O106" s="116"/>
      <c r="P106" s="134"/>
      <c r="Q106" s="116"/>
      <c r="R106" s="116"/>
      <c r="S106" s="131"/>
      <c r="T106" s="31">
        <f t="shared" si="2"/>
        <v>0</v>
      </c>
      <c r="U106" s="32" t="str">
        <f t="shared" si="3"/>
        <v>○</v>
      </c>
    </row>
    <row r="107" spans="2:23" ht="13.5" x14ac:dyDescent="0.15">
      <c r="B107" s="53" t="s">
        <v>62</v>
      </c>
      <c r="C107" s="52" t="s">
        <v>40</v>
      </c>
      <c r="D107" s="89" t="s">
        <v>42</v>
      </c>
      <c r="E107" s="90"/>
      <c r="F107" s="91"/>
      <c r="G107" s="4"/>
      <c r="H107" s="56"/>
      <c r="I107" s="3"/>
      <c r="J107" s="48"/>
      <c r="K107" s="133"/>
      <c r="L107" s="134"/>
      <c r="M107" s="134"/>
      <c r="N107" s="116"/>
      <c r="O107" s="135"/>
      <c r="P107" s="134"/>
      <c r="Q107" s="116"/>
      <c r="R107" s="116"/>
      <c r="S107" s="131"/>
      <c r="T107" s="31">
        <f t="shared" si="2"/>
        <v>0</v>
      </c>
      <c r="U107" s="32" t="str">
        <f t="shared" si="3"/>
        <v>○</v>
      </c>
    </row>
    <row r="108" spans="2:23" ht="14.25" thickBot="1" x14ac:dyDescent="0.2">
      <c r="B108" s="57" t="s">
        <v>63</v>
      </c>
      <c r="C108" s="58" t="s">
        <v>40</v>
      </c>
      <c r="D108" s="68" t="s">
        <v>42</v>
      </c>
      <c r="E108" s="69"/>
      <c r="F108" s="70"/>
      <c r="G108" s="5"/>
      <c r="H108" s="59"/>
      <c r="I108" s="60"/>
      <c r="J108" s="5"/>
      <c r="K108" s="136"/>
      <c r="L108" s="137"/>
      <c r="M108" s="137"/>
      <c r="N108" s="138"/>
      <c r="O108" s="139"/>
      <c r="P108" s="137"/>
      <c r="Q108" s="139"/>
      <c r="R108" s="139"/>
      <c r="S108" s="140"/>
      <c r="T108" s="31">
        <f t="shared" si="2"/>
        <v>0</v>
      </c>
      <c r="U108" s="32" t="str">
        <f t="shared" si="3"/>
        <v>○</v>
      </c>
    </row>
    <row r="111" spans="2:23" ht="17.25" customHeight="1" x14ac:dyDescent="0.15">
      <c r="B111" s="61" t="s">
        <v>57</v>
      </c>
      <c r="C111" s="61"/>
      <c r="D111" s="62"/>
      <c r="E111" s="62"/>
      <c r="F111" s="62"/>
      <c r="G111" s="62"/>
      <c r="H111" s="62"/>
      <c r="I111" s="62"/>
      <c r="J111" s="62">
        <f>J112+J113</f>
        <v>0</v>
      </c>
      <c r="K111" s="63" t="s">
        <v>59</v>
      </c>
    </row>
    <row r="112" spans="2:23" ht="17.25" customHeight="1" x14ac:dyDescent="0.15">
      <c r="B112" s="61" t="s">
        <v>52</v>
      </c>
      <c r="C112" s="61"/>
      <c r="D112" s="62"/>
      <c r="E112" s="62"/>
      <c r="F112" s="62"/>
      <c r="G112" s="62"/>
      <c r="H112" s="62"/>
      <c r="I112" s="62"/>
      <c r="J112" s="62">
        <f>(SUMIF(I15:I20,"*",G15:G20))+(SUMIF(J15:J20,"*",G15:G20))</f>
        <v>0</v>
      </c>
      <c r="K112" s="61"/>
    </row>
    <row r="113" spans="2:11" ht="17.25" customHeight="1" x14ac:dyDescent="0.15">
      <c r="B113" s="61" t="s">
        <v>53</v>
      </c>
      <c r="C113" s="61"/>
      <c r="D113" s="62"/>
      <c r="E113" s="62"/>
      <c r="F113" s="62"/>
      <c r="G113" s="62"/>
      <c r="H113" s="62"/>
      <c r="I113" s="62"/>
      <c r="J113" s="62">
        <f>(SUMIF(I21:I108,"*",G21:G108))+(SUMIF(J21:J108,"*",G21:G108))</f>
        <v>0</v>
      </c>
      <c r="K113" s="61"/>
    </row>
    <row r="114" spans="2:11" ht="17.25" customHeight="1" x14ac:dyDescent="0.15">
      <c r="B114" s="61"/>
      <c r="C114" s="61"/>
      <c r="D114" s="62"/>
      <c r="E114" s="62"/>
      <c r="F114" s="62"/>
      <c r="G114" s="62"/>
      <c r="H114" s="62"/>
      <c r="I114" s="62"/>
      <c r="J114" s="62"/>
      <c r="K114" s="61"/>
    </row>
    <row r="115" spans="2:11" ht="17.25" customHeight="1" x14ac:dyDescent="0.15">
      <c r="B115" s="61" t="s">
        <v>51</v>
      </c>
      <c r="C115" s="61"/>
      <c r="D115" s="62"/>
      <c r="E115" s="62"/>
      <c r="F115" s="62"/>
      <c r="G115" s="62"/>
      <c r="H115" s="62"/>
      <c r="I115" s="62"/>
      <c r="J115" s="62">
        <f>J116+J117</f>
        <v>0</v>
      </c>
      <c r="K115" s="61"/>
    </row>
    <row r="116" spans="2:11" ht="17.25" customHeight="1" x14ac:dyDescent="0.15">
      <c r="B116" s="63" t="s">
        <v>48</v>
      </c>
      <c r="C116" s="61"/>
      <c r="D116" s="62"/>
      <c r="E116" s="62"/>
      <c r="F116" s="62"/>
      <c r="G116" s="62"/>
      <c r="H116" s="62"/>
      <c r="I116" s="62"/>
      <c r="J116" s="62">
        <f>SUMIF(J15:J20,"*",G15:G20)</f>
        <v>0</v>
      </c>
      <c r="K116" s="61"/>
    </row>
    <row r="117" spans="2:11" ht="17.25" customHeight="1" x14ac:dyDescent="0.15">
      <c r="B117" s="63" t="s">
        <v>49</v>
      </c>
      <c r="C117" s="61"/>
      <c r="D117" s="62"/>
      <c r="E117" s="62"/>
      <c r="F117" s="62"/>
      <c r="G117" s="62"/>
      <c r="H117" s="62"/>
      <c r="I117" s="62"/>
      <c r="J117" s="62">
        <f>SUMIF(J21:J108,"*",G21:G108)</f>
        <v>0</v>
      </c>
      <c r="K117" s="61"/>
    </row>
    <row r="118" spans="2:11" ht="17.25" customHeight="1" x14ac:dyDescent="0.15">
      <c r="B118" s="63"/>
      <c r="C118" s="61"/>
      <c r="D118" s="62"/>
      <c r="E118" s="62"/>
      <c r="F118" s="62"/>
      <c r="G118" s="62"/>
      <c r="H118" s="62"/>
      <c r="I118" s="62"/>
      <c r="J118" s="62"/>
      <c r="K118" s="61"/>
    </row>
    <row r="119" spans="2:11" ht="17.25" customHeight="1" x14ac:dyDescent="0.15">
      <c r="B119" s="61" t="s">
        <v>160</v>
      </c>
      <c r="C119" s="61"/>
      <c r="D119" s="62"/>
      <c r="E119" s="62"/>
      <c r="F119" s="62"/>
      <c r="G119" s="62"/>
      <c r="H119" s="62"/>
      <c r="I119" s="62"/>
      <c r="J119" s="62">
        <f>50-J121-J126</f>
        <v>12</v>
      </c>
      <c r="K119" s="61"/>
    </row>
    <row r="120" spans="2:11" ht="17.25" customHeight="1" x14ac:dyDescent="0.15">
      <c r="B120" s="61" t="s">
        <v>54</v>
      </c>
      <c r="C120" s="61"/>
      <c r="D120" s="62"/>
      <c r="E120" s="62"/>
      <c r="F120" s="62"/>
      <c r="G120" s="62"/>
      <c r="H120" s="62"/>
      <c r="I120" s="62"/>
      <c r="J120" s="61"/>
      <c r="K120" s="61"/>
    </row>
    <row r="121" spans="2:11" ht="17.25" customHeight="1" x14ac:dyDescent="0.15">
      <c r="B121" s="63" t="s">
        <v>153</v>
      </c>
      <c r="C121" s="61"/>
      <c r="D121" s="62"/>
      <c r="E121" s="62"/>
      <c r="F121" s="62"/>
      <c r="G121" s="62"/>
      <c r="H121" s="62"/>
      <c r="I121" s="62"/>
      <c r="J121" s="62">
        <f>20-J112</f>
        <v>20</v>
      </c>
      <c r="K121" s="63" t="s">
        <v>56</v>
      </c>
    </row>
    <row r="122" spans="2:11" ht="17.25" customHeight="1" x14ac:dyDescent="0.15">
      <c r="B122" s="61" t="s">
        <v>55</v>
      </c>
      <c r="C122" s="61"/>
      <c r="D122" s="62"/>
      <c r="E122" s="62"/>
      <c r="F122" s="62"/>
      <c r="G122" s="62"/>
      <c r="H122" s="62"/>
      <c r="I122" s="62"/>
      <c r="J122" s="61"/>
      <c r="K122" s="61"/>
    </row>
    <row r="123" spans="2:11" ht="17.25" customHeight="1" x14ac:dyDescent="0.15">
      <c r="B123" s="63" t="s">
        <v>161</v>
      </c>
      <c r="C123" s="61"/>
      <c r="D123" s="62"/>
      <c r="E123" s="62"/>
      <c r="F123" s="62"/>
      <c r="G123" s="62"/>
      <c r="H123" s="62"/>
      <c r="I123" s="62"/>
      <c r="J123" s="62">
        <f>SUMIF(H21:H108,"*",G21:G108)</f>
        <v>18</v>
      </c>
      <c r="K123" s="63"/>
    </row>
    <row r="124" spans="2:11" ht="17.25" customHeight="1" x14ac:dyDescent="0.15">
      <c r="B124" s="63" t="s">
        <v>162</v>
      </c>
      <c r="C124" s="61"/>
      <c r="D124" s="62"/>
      <c r="E124" s="62"/>
      <c r="F124" s="62"/>
      <c r="G124" s="62"/>
      <c r="H124" s="62"/>
      <c r="I124" s="62"/>
      <c r="J124" s="62">
        <f>SUMIFS(G21:G108,H21:H108,"*",I21:I108,"*")</f>
        <v>0</v>
      </c>
      <c r="K124" s="61"/>
    </row>
    <row r="125" spans="2:11" ht="17.25" customHeight="1" x14ac:dyDescent="0.15">
      <c r="B125" s="63" t="s">
        <v>163</v>
      </c>
      <c r="C125" s="61"/>
      <c r="D125" s="62"/>
      <c r="E125" s="62"/>
      <c r="F125" s="62"/>
      <c r="G125" s="62"/>
      <c r="H125" s="62"/>
      <c r="I125" s="62"/>
      <c r="J125" s="62">
        <f>SUMIFS(G21:G108,H21:H108,"*",J21:J108,"*")</f>
        <v>0</v>
      </c>
      <c r="K125" s="61"/>
    </row>
    <row r="126" spans="2:11" ht="17.25" customHeight="1" x14ac:dyDescent="0.15">
      <c r="B126" s="63" t="s">
        <v>164</v>
      </c>
      <c r="C126" s="61"/>
      <c r="D126" s="62"/>
      <c r="E126" s="62"/>
      <c r="F126" s="62"/>
      <c r="G126" s="62"/>
      <c r="H126" s="62"/>
      <c r="I126" s="62"/>
      <c r="J126" s="62">
        <f>J123-J124-J125</f>
        <v>18</v>
      </c>
      <c r="K126" s="63" t="s">
        <v>165</v>
      </c>
    </row>
    <row r="127" spans="2:11" ht="17.25" customHeight="1" thickBot="1" x14ac:dyDescent="0.2">
      <c r="B127" s="61"/>
      <c r="C127" s="61"/>
      <c r="D127" s="62"/>
      <c r="E127" s="62"/>
      <c r="F127" s="62"/>
      <c r="G127" s="62"/>
      <c r="H127" s="62"/>
      <c r="I127" s="62"/>
      <c r="J127" s="62"/>
      <c r="K127" s="61"/>
    </row>
    <row r="128" spans="2:11" ht="17.25" customHeight="1" thickBot="1" x14ac:dyDescent="0.2">
      <c r="B128" s="64" t="s">
        <v>50</v>
      </c>
      <c r="C128" s="65"/>
      <c r="D128" s="66"/>
      <c r="E128" s="66"/>
      <c r="F128" s="66"/>
      <c r="G128" s="66"/>
      <c r="H128" s="66"/>
      <c r="I128" s="66"/>
      <c r="J128" s="67" t="str">
        <f>IF(J115&lt;=J119,"○","×")</f>
        <v>○</v>
      </c>
      <c r="K128" s="61"/>
    </row>
    <row r="129" spans="2:11" ht="17.25" customHeight="1" thickBot="1" x14ac:dyDescent="0.2">
      <c r="B129" s="61"/>
      <c r="C129" s="61"/>
      <c r="D129" s="62"/>
      <c r="E129" s="62"/>
      <c r="F129" s="62"/>
      <c r="G129" s="62"/>
      <c r="H129" s="62"/>
      <c r="I129" s="62"/>
      <c r="J129" s="62"/>
      <c r="K129" s="61"/>
    </row>
    <row r="130" spans="2:11" ht="17.25" customHeight="1" thickBot="1" x14ac:dyDescent="0.2">
      <c r="B130" s="64" t="s">
        <v>60</v>
      </c>
      <c r="C130" s="65"/>
      <c r="D130" s="66"/>
      <c r="E130" s="66"/>
      <c r="F130" s="66"/>
      <c r="G130" s="66"/>
      <c r="H130" s="66"/>
      <c r="I130" s="66"/>
      <c r="J130" s="67" t="str">
        <f>IF(J111&lt;=80,"○","×")</f>
        <v>○</v>
      </c>
      <c r="K130" s="61"/>
    </row>
  </sheetData>
  <sheetProtection algorithmName="SHA-512" hashValue="YRXC8KjMqF2ACq1XoCuJvy7o8ir1pKatvIwNlkZ3LNAJ76onfWy8QhR4q2I5c+s9evadKgZIm4ihybI8X6+dgw==" saltValue="ayPshgsBNp+y6GhPO8orTw==" spinCount="100000" sheet="1" objects="1" scenarios="1" formatCells="0" formatRows="0" insertRows="0" deleteRows="0"/>
  <mergeCells count="77">
    <mergeCell ref="B1:S1"/>
    <mergeCell ref="C2:E2"/>
    <mergeCell ref="F2:J2"/>
    <mergeCell ref="C3:E3"/>
    <mergeCell ref="F3:J3"/>
    <mergeCell ref="D20:F20"/>
    <mergeCell ref="J13:J14"/>
    <mergeCell ref="K13:S13"/>
    <mergeCell ref="B13:B14"/>
    <mergeCell ref="C13:C14"/>
    <mergeCell ref="D13:F13"/>
    <mergeCell ref="G13:G14"/>
    <mergeCell ref="H13:H14"/>
    <mergeCell ref="I13:I14"/>
    <mergeCell ref="D31:F31"/>
    <mergeCell ref="D21:F21"/>
    <mergeCell ref="D22:F22"/>
    <mergeCell ref="D23:F23"/>
    <mergeCell ref="D24:F24"/>
    <mergeCell ref="D25:F25"/>
    <mergeCell ref="D26:F26"/>
    <mergeCell ref="D27:F27"/>
    <mergeCell ref="D28:F28"/>
    <mergeCell ref="D29:F29"/>
    <mergeCell ref="D30:F30"/>
    <mergeCell ref="D43:F43"/>
    <mergeCell ref="D32:F32"/>
    <mergeCell ref="D33:F33"/>
    <mergeCell ref="D34:F34"/>
    <mergeCell ref="D35:F35"/>
    <mergeCell ref="D36:F36"/>
    <mergeCell ref="D37:F37"/>
    <mergeCell ref="D38:F38"/>
    <mergeCell ref="D39:F39"/>
    <mergeCell ref="D40:F40"/>
    <mergeCell ref="D41:F41"/>
    <mergeCell ref="D42:F42"/>
    <mergeCell ref="D55:F55"/>
    <mergeCell ref="D44:F44"/>
    <mergeCell ref="D45:F45"/>
    <mergeCell ref="D46:F46"/>
    <mergeCell ref="D47:F47"/>
    <mergeCell ref="D48:F48"/>
    <mergeCell ref="D49:F49"/>
    <mergeCell ref="D50:F50"/>
    <mergeCell ref="D51:F51"/>
    <mergeCell ref="D52:F52"/>
    <mergeCell ref="D53:F53"/>
    <mergeCell ref="D54:F54"/>
    <mergeCell ref="D101:F101"/>
    <mergeCell ref="D56:F56"/>
    <mergeCell ref="D57:F57"/>
    <mergeCell ref="D58:F58"/>
    <mergeCell ref="D59:F59"/>
    <mergeCell ref="D60:F60"/>
    <mergeCell ref="D61:F61"/>
    <mergeCell ref="D62:F62"/>
    <mergeCell ref="D63:F63"/>
    <mergeCell ref="D64:F64"/>
    <mergeCell ref="D65:F65"/>
    <mergeCell ref="D66:F66"/>
    <mergeCell ref="D108:F108"/>
    <mergeCell ref="K3:Q3"/>
    <mergeCell ref="K2:Q2"/>
    <mergeCell ref="R3:S3"/>
    <mergeCell ref="R2:S2"/>
    <mergeCell ref="D15:F15"/>
    <mergeCell ref="D16:F16"/>
    <mergeCell ref="D17:F17"/>
    <mergeCell ref="D18:F18"/>
    <mergeCell ref="D19:F19"/>
    <mergeCell ref="D102:F102"/>
    <mergeCell ref="D103:F103"/>
    <mergeCell ref="D104:F104"/>
    <mergeCell ref="D105:F105"/>
    <mergeCell ref="D106:F106"/>
    <mergeCell ref="D107:F107"/>
  </mergeCells>
  <phoneticPr fontId="26"/>
  <dataValidations count="4">
    <dataValidation type="list" allowBlank="1" showInputMessage="1" showErrorMessage="1" sqref="C4:E4" xr:uid="{5464E744-027D-413C-8A92-148A3B85AB5C}">
      <formula1>"ロボティクスコース,システム制御コース,先進機械コース"</formula1>
    </dataValidation>
    <dataValidation type="list" allowBlank="1" showInputMessage="1" showErrorMessage="1" sqref="C3:E3" xr:uid="{2233E383-B005-4281-A83C-FE5E7DAFDE76}">
      <formula1>"ソフトウェアデザインコース,情報通信ネットワークコース,コンピュータ工学コース"</formula1>
    </dataValidation>
    <dataValidation type="list" showInputMessage="1" showErrorMessage="1" sqref="N52:N101 N21:N44 O102 N103 O104 N105 O106 N107 O108 O45 N46 O47 N48 O49 N50 O51:O100 N15:N17 O18:O43" xr:uid="{DA6BBB0F-262A-4F16-8592-ACCBE5A173D7}">
      <formula1>$X$2:$X$3</formula1>
    </dataValidation>
    <dataValidation type="list" showInputMessage="1" showErrorMessage="1" sqref="I15 J18 I21:J108" xr:uid="{1AD97881-1607-483A-9252-9068A664F97A}">
      <formula1>"○,　"</formula1>
    </dataValidation>
  </dataValidations>
  <printOptions horizontalCentered="1"/>
  <pageMargins left="0.23622047244094491" right="0.23622047244094491" top="0.51181102362204722" bottom="0.51181102362204722" header="0.31496062992125984" footer="0.31496062992125984"/>
  <pageSetup paperSize="9"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ltText="教職課程の履修を希望する学生は、_x000a_　左のチェックボックスにチェックしてください。">
                <anchor moveWithCells="1">
                  <from>
                    <xdr:col>1</xdr:col>
                    <xdr:colOff>114300</xdr:colOff>
                    <xdr:row>4</xdr:row>
                    <xdr:rowOff>19050</xdr:rowOff>
                  </from>
                  <to>
                    <xdr:col>1</xdr:col>
                    <xdr:colOff>390525</xdr:colOff>
                    <xdr:row>6</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E396D5F38D99C4194430E348F11F490" ma:contentTypeVersion="16" ma:contentTypeDescription="新しいドキュメントを作成します。" ma:contentTypeScope="" ma:versionID="5e4cefd19021b5b5df14614dd0e44e8b">
  <xsd:schema xmlns:xsd="http://www.w3.org/2001/XMLSchema" xmlns:xs="http://www.w3.org/2001/XMLSchema" xmlns:p="http://schemas.microsoft.com/office/2006/metadata/properties" xmlns:ns2="b9d5cc01-da32-4612-8e85-1a8f84c2086e" xmlns:ns3="0af3eb45-3c2a-40a2-9821-96b6f63c6a7e" targetNamespace="http://schemas.microsoft.com/office/2006/metadata/properties" ma:root="true" ma:fieldsID="9ca5b3e18375037addb043bf95e632d6" ns2:_="" ns3:_="">
    <xsd:import namespace="b9d5cc01-da32-4612-8e85-1a8f84c2086e"/>
    <xsd:import namespace="0af3eb45-3c2a-40a2-9821-96b6f63c6a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d5cc01-da32-4612-8e85-1a8f84c20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0911c13-7daa-4af7-adf8-fef2a7e9f6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f3eb45-3c2a-40a2-9821-96b6f63c6a7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71e42db-91b5-4428-a3a2-8238e955b0f5}" ma:internalName="TaxCatchAll" ma:showField="CatchAllData" ma:web="0af3eb45-3c2a-40a2-9821-96b6f63c6a7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d5cc01-da32-4612-8e85-1a8f84c2086e">
      <Terms xmlns="http://schemas.microsoft.com/office/infopath/2007/PartnerControls"/>
    </lcf76f155ced4ddcb4097134ff3c332f>
    <TaxCatchAll xmlns="0af3eb45-3c2a-40a2-9821-96b6f63c6a7e" xsi:nil="true"/>
  </documentManagement>
</p:properties>
</file>

<file path=customXml/itemProps1.xml><?xml version="1.0" encoding="utf-8"?>
<ds:datastoreItem xmlns:ds="http://schemas.openxmlformats.org/officeDocument/2006/customXml" ds:itemID="{A7138D7D-D5D9-4BCB-BD6D-2914493E5EB0}">
  <ds:schemaRefs>
    <ds:schemaRef ds:uri="http://schemas.microsoft.com/sharepoint/v3/contenttype/forms"/>
  </ds:schemaRefs>
</ds:datastoreItem>
</file>

<file path=customXml/itemProps2.xml><?xml version="1.0" encoding="utf-8"?>
<ds:datastoreItem xmlns:ds="http://schemas.openxmlformats.org/officeDocument/2006/customXml" ds:itemID="{19AB0EE2-2358-46B3-BDA6-E0142C49C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d5cc01-da32-4612-8e85-1a8f84c2086e"/>
    <ds:schemaRef ds:uri="0af3eb45-3c2a-40a2-9821-96b6f63c6a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BC23B0-4B17-46E8-A0AA-C637FFDA0C4E}">
  <ds:schemaRef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0af3eb45-3c2a-40a2-9821-96b6f63c6a7e"/>
    <ds:schemaRef ds:uri="http://purl.org/dc/elements/1.1/"/>
    <ds:schemaRef ds:uri="http://purl.org/dc/dcmitype/"/>
    <ds:schemaRef ds:uri="b9d5cc01-da32-4612-8e85-1a8f84c2086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情報・通信</vt:lpstr>
      <vt:lpstr>情報・通信!Print_Area</vt:lpstr>
      <vt:lpstr>情報・通信!Print_Titles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堀田 雄介</dc:creator>
  <cp:lastModifiedBy>安部 有香</cp:lastModifiedBy>
  <cp:lastPrinted>2026-01-15T05:28:07Z</cp:lastPrinted>
  <dcterms:created xsi:type="dcterms:W3CDTF">2015-03-10T08:35:39Z</dcterms:created>
  <dcterms:modified xsi:type="dcterms:W3CDTF">2026-01-23T03:02:46Z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0x010100CE396D5F38D99C4194430E348F11F490</vt:lpwstr>
  </property>
  <property fmtid="{D5CDD505-2E9C-101B-9397-08002B2CF9AE}" pid="3" name="MediaServiceImageTags">
    <vt:lpwstr/>
  </property>
</Properties>
</file>